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CR RSSO File\SOCD Files\SpecialRelease\Special Release_Raymond 2023\Women and Men in NCR_for Mar 1\"/>
    </mc:Choice>
  </mc:AlternateContent>
  <xr:revisionPtr revIDLastSave="0" documentId="13_ncr:1_{954BAE8D-D6B4-48CD-B4A7-D147C77F7A78}" xr6:coauthVersionLast="47" xr6:coauthVersionMax="47" xr10:uidLastSave="{00000000-0000-0000-0000-000000000000}"/>
  <bookViews>
    <workbookView xWindow="45" yWindow="105" windowWidth="17415" windowHeight="15060" tabRatio="936" activeTab="1" xr2:uid="{23EF4E12-B128-43C9-9E2B-FC48C6873C86}"/>
  </bookViews>
  <sheets>
    <sheet name="Table 1" sheetId="4" r:id="rId1"/>
    <sheet name="Table 2" sheetId="32" r:id="rId2"/>
    <sheet name="Table 3" sheetId="33" r:id="rId3"/>
    <sheet name="Table 4" sheetId="35" r:id="rId4"/>
    <sheet name="Table 5" sheetId="36" r:id="rId5"/>
    <sheet name="Table 6" sheetId="37" r:id="rId6"/>
    <sheet name="Table 7" sheetId="38" r:id="rId7"/>
    <sheet name="Table 8" sheetId="39" r:id="rId8"/>
    <sheet name="Table 9" sheetId="40" r:id="rId9"/>
    <sheet name="Table 10" sheetId="44" r:id="rId10"/>
    <sheet name="Table 11" sheetId="42" r:id="rId11"/>
    <sheet name="Table 12" sheetId="4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G4" i="4"/>
  <c r="H5" i="4"/>
  <c r="E17" i="32"/>
  <c r="E18" i="32"/>
  <c r="E19" i="32"/>
  <c r="E20" i="32"/>
  <c r="E21" i="32"/>
  <c r="E13" i="32"/>
  <c r="E14" i="32"/>
  <c r="E15" i="32"/>
  <c r="E16" i="32"/>
  <c r="E7" i="32"/>
  <c r="E8" i="32"/>
  <c r="E9" i="32"/>
  <c r="E10" i="32"/>
  <c r="E11" i="32"/>
  <c r="E12" i="32"/>
  <c r="E6" i="32"/>
  <c r="E5" i="32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5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18" i="32"/>
  <c r="G18" i="32"/>
  <c r="H18" i="32" s="1"/>
  <c r="F19" i="32"/>
  <c r="G19" i="32"/>
  <c r="H19" i="32" s="1"/>
  <c r="F20" i="32"/>
  <c r="G20" i="32"/>
  <c r="H20" i="32"/>
  <c r="F21" i="32"/>
  <c r="G21" i="32"/>
  <c r="H21" i="32"/>
  <c r="F15" i="32"/>
  <c r="H15" i="32" s="1"/>
  <c r="G15" i="32"/>
  <c r="F16" i="32"/>
  <c r="G16" i="32"/>
  <c r="H16" i="32" s="1"/>
  <c r="F17" i="32"/>
  <c r="G17" i="32"/>
  <c r="H17" i="32" s="1"/>
  <c r="F14" i="32"/>
  <c r="G14" i="32"/>
  <c r="H14" i="32"/>
  <c r="F13" i="32"/>
  <c r="G13" i="32"/>
  <c r="H13" i="32"/>
  <c r="F12" i="32"/>
  <c r="G12" i="32"/>
  <c r="H12" i="32" s="1"/>
  <c r="F11" i="32"/>
  <c r="G11" i="32"/>
  <c r="H11" i="32" s="1"/>
  <c r="F10" i="32"/>
  <c r="G10" i="32"/>
  <c r="H10" i="32"/>
  <c r="F9" i="32"/>
  <c r="G9" i="32"/>
  <c r="H9" i="32" s="1"/>
  <c r="F8" i="32"/>
  <c r="H8" i="32" s="1"/>
  <c r="G8" i="32"/>
  <c r="F7" i="32"/>
  <c r="G7" i="32"/>
  <c r="H7" i="32" s="1"/>
  <c r="F6" i="32"/>
  <c r="G6" i="32"/>
  <c r="H6" i="32"/>
  <c r="H5" i="32"/>
  <c r="G5" i="32"/>
  <c r="F5" i="32"/>
  <c r="C4" i="32"/>
  <c r="D4" i="32"/>
  <c r="D4" i="4"/>
  <c r="C4" i="4"/>
  <c r="H8" i="4"/>
  <c r="G32" i="39"/>
  <c r="F32" i="39"/>
  <c r="E32" i="39"/>
  <c r="D32" i="39"/>
  <c r="C32" i="39"/>
  <c r="B32" i="39"/>
  <c r="G20" i="35" l="1"/>
  <c r="F20" i="35"/>
  <c r="G4" i="35"/>
  <c r="F4" i="35"/>
  <c r="D9" i="44"/>
  <c r="C9" i="44"/>
  <c r="B9" i="44"/>
  <c r="G14" i="39"/>
  <c r="F14" i="39"/>
  <c r="E14" i="39"/>
  <c r="D14" i="39"/>
  <c r="C14" i="39"/>
  <c r="B14" i="39"/>
  <c r="H6" i="4" l="1"/>
  <c r="H7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4" i="4"/>
  <c r="B41" i="35"/>
  <c r="B40" i="35"/>
</calcChain>
</file>

<file path=xl/sharedStrings.xml><?xml version="1.0" encoding="utf-8"?>
<sst xmlns="http://schemas.openxmlformats.org/spreadsheetml/2006/main" count="332" uniqueCount="160">
  <si>
    <t>Age Group</t>
  </si>
  <si>
    <t>City/Municipality</t>
  </si>
  <si>
    <t>Total Population</t>
  </si>
  <si>
    <t>Both Sexes</t>
  </si>
  <si>
    <t>Women</t>
  </si>
  <si>
    <t>Men</t>
  </si>
  <si>
    <t>NCR</t>
  </si>
  <si>
    <t>City of Manila</t>
  </si>
  <si>
    <t>City of Mandaluyong</t>
  </si>
  <si>
    <t>City of Marikina</t>
  </si>
  <si>
    <t>City of Pasig</t>
  </si>
  <si>
    <t>Quezon City</t>
  </si>
  <si>
    <t>City of San Juan</t>
  </si>
  <si>
    <t>City of Caloocan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</si>
  <si>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</si>
  <si>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</si>
  <si>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</si>
  <si>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</si>
  <si>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</si>
  <si>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</si>
  <si>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</si>
  <si>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Pasay City</t>
  </si>
  <si>
    <t>Pateros</t>
  </si>
  <si>
    <t>City of Taguig</t>
  </si>
  <si>
    <t>All Ages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</si>
  <si>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</si>
  <si>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</si>
  <si>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</si>
  <si>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</si>
  <si>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</si>
  <si>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</si>
  <si>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</si>
  <si>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</si>
  <si>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</si>
  <si>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</si>
  <si>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</si>
  <si>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</si>
  <si>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</si>
  <si>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</si>
  <si>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</si>
  <si>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</si>
  <si>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years and over</t>
  </si>
  <si>
    <t>80 and over</t>
  </si>
  <si>
    <t>Sex Ratio</t>
  </si>
  <si>
    <t>Household Population</t>
  </si>
  <si>
    <t>Male</t>
  </si>
  <si>
    <t>Female</t>
  </si>
  <si>
    <t>65 years and over</t>
  </si>
  <si>
    <t>Household  Population</t>
  </si>
  <si>
    <t>NATIONAL CAPITAL REGION (NCR)</t>
  </si>
  <si>
    <t>Total</t>
  </si>
  <si>
    <t>Median Age</t>
  </si>
  <si>
    <t>Age of Mother</t>
  </si>
  <si>
    <t>Grand Total</t>
  </si>
  <si>
    <t>Birth Order</t>
  </si>
  <si>
    <t>% Male</t>
  </si>
  <si>
    <t>% Female</t>
  </si>
  <si>
    <t>Both sexes</t>
  </si>
  <si>
    <t>CITY OF MANDALUYONG</t>
  </si>
  <si>
    <t>CITY OF MARIKINA</t>
  </si>
  <si>
    <t>CITY OF PASIG</t>
  </si>
  <si>
    <t>QUEZON CITY</t>
  </si>
  <si>
    <t>CITY OF SAN JUAN</t>
  </si>
  <si>
    <t>CITY OF MALABON</t>
  </si>
  <si>
    <t>CITY OF NAVOTAS</t>
  </si>
  <si>
    <t>CITY OF VALENZUELA</t>
  </si>
  <si>
    <t>CITY OF MAKATI</t>
  </si>
  <si>
    <t>PATEROS</t>
  </si>
  <si>
    <t>CITY OF TAGUIG</t>
  </si>
  <si>
    <t>CITY OF CALOOCAN</t>
  </si>
  <si>
    <t>CITY OF MANILA</t>
  </si>
  <si>
    <t>15 - 30 years</t>
  </si>
  <si>
    <t>18 years and over</t>
  </si>
  <si>
    <t>60 years and over</t>
  </si>
  <si>
    <t>10 - 19 years</t>
  </si>
  <si>
    <t xml:space="preserve">  5 - 24 years</t>
  </si>
  <si>
    <t xml:space="preserve">  0 - 14 years</t>
  </si>
  <si>
    <t xml:space="preserve">  0 -   4 years</t>
  </si>
  <si>
    <t>15 - 49 years</t>
  </si>
  <si>
    <t>15 - 64 years</t>
  </si>
  <si>
    <t>% Both sexes</t>
  </si>
  <si>
    <t>CITY OF LAS PIÑAS</t>
  </si>
  <si>
    <t>CITY OF MUNTINLUPA</t>
  </si>
  <si>
    <t>CITY OF PARAÑAQUE</t>
  </si>
  <si>
    <t>PASAY CITY</t>
  </si>
  <si>
    <t>Usual Residence</t>
  </si>
  <si>
    <t xml:space="preserve">   Female</t>
  </si>
  <si>
    <t>Place of Occurrence</t>
  </si>
  <si>
    <t>Region, Province and City/Municipality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</si>
  <si>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</si>
  <si>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</si>
  <si>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</si>
  <si>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</si>
  <si>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</si>
  <si>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</si>
  <si>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</si>
  <si>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</si>
  <si>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</si>
  <si>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</si>
  <si>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</si>
  <si>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</si>
  <si>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</si>
  <si>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</si>
  <si>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</si>
  <si>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</si>
  <si>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</si>
  <si>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28 days and below</t>
  </si>
  <si>
    <t>Below 1 year Old</t>
  </si>
  <si>
    <t>1 - 4 years old</t>
  </si>
  <si>
    <t>5 - 9 years old</t>
  </si>
  <si>
    <t>10 - 14 years old</t>
  </si>
  <si>
    <t>15 - 19 years old</t>
  </si>
  <si>
    <t>20 - 59 years old</t>
  </si>
  <si>
    <t>60 years old and Above</t>
  </si>
  <si>
    <t>Cause of Death</t>
  </si>
  <si>
    <t>Number of Deaths</t>
  </si>
  <si>
    <t>Coronavirus disease 2019 (COVID-19)</t>
  </si>
  <si>
    <t>Neoplasms</t>
  </si>
  <si>
    <t>Remainder of diseases of the nervous system</t>
  </si>
  <si>
    <t>Respiratory tuberculosis</t>
  </si>
  <si>
    <t>Pneumonia</t>
  </si>
  <si>
    <t>Intentional self-harm</t>
  </si>
  <si>
    <t>Congenital malformations, deformations and chromosomal abnormalities</t>
  </si>
  <si>
    <t>Assault</t>
  </si>
  <si>
    <t>All other external causes</t>
  </si>
  <si>
    <t>Chronic lower respiratory diseases</t>
  </si>
  <si>
    <t>Table 1. Total Population by Sex and by City/Municipality, NCR: 2020</t>
  </si>
  <si>
    <t>% of Household Population</t>
  </si>
  <si>
    <t>Table 2. Number and Percentage of Household Population by Sex and by City/Municipality, NCR: 2020</t>
  </si>
  <si>
    <t>Table 3. HOUSEHOLD POPULATION OF WOMEN AND MEN  BY AGE GROUP, NCR: 2020</t>
  </si>
  <si>
    <t>AGE GROUP</t>
  </si>
  <si>
    <t>Table 5. Number of Adolescent Household Population by Sex and by City/Municipality, NCR: 2020</t>
  </si>
  <si>
    <t>Table 6. Number of Registered Live Births by Sex, Place of Occurrence, and Usual Residence of Mother, Philippines: 2020</t>
  </si>
  <si>
    <t>Age group</t>
  </si>
  <si>
    <t>Not Stated</t>
  </si>
  <si>
    <t>Table 11. Number of Registered Deaths by Sex and Age Group by Usual Residence of the Deceased, NCR: 2020 and 2019</t>
  </si>
  <si>
    <t>Table 12. Top Ten Cause of Death of Adolescent Population in NCR, 2020</t>
  </si>
  <si>
    <t>School-Age Population</t>
  </si>
  <si>
    <t>Not reported</t>
  </si>
  <si>
    <t>1st</t>
  </si>
  <si>
    <t>2nd</t>
  </si>
  <si>
    <t>3rd</t>
  </si>
  <si>
    <t>4th</t>
  </si>
  <si>
    <t>5th</t>
  </si>
  <si>
    <t>Table 8a. Number of Live Birth by Age of Adolescent Mother and by 
Birth Order, NCR: 2020</t>
  </si>
  <si>
    <t>Table 8b. Number of Live Birth by Age of Adolescent Mother and by 
Birth Order, NCR: 2019</t>
  </si>
  <si>
    <t>19 and below</t>
  </si>
  <si>
    <t>20 to 30 years old</t>
  </si>
  <si>
    <t>31 and over</t>
  </si>
  <si>
    <t>Table 7a. Number of Registered Birth by Age of Mother and by City/Municipality of Residence of Mother: NCR, 2020</t>
  </si>
  <si>
    <t>Table 7b. Number of Registered Birth by Age of Mother and by City/Municipality of Residence of Mother: NCR, 2019</t>
  </si>
  <si>
    <t>Age of Adolescent Bride</t>
  </si>
  <si>
    <t>Age Group of Groom</t>
  </si>
  <si>
    <t>Table 10. Number of Marriages by Age of Adolescent Wife and by Age Group of Husband</t>
  </si>
  <si>
    <t>Table 9. Number of Registered Marriages by Age of Husband and Wife, NCR: 2020 and 2019</t>
  </si>
  <si>
    <t>Table 4a. Household Population and Sex Ratio by Age Group and Median Age, NCR: 2020</t>
  </si>
  <si>
    <t>Table 4b. Household Population and Sex Ratio by Age Group and Median Age, NCR: 2020</t>
  </si>
  <si>
    <t>Source: Philippine Statistics Authority, 2020 CPH</t>
  </si>
  <si>
    <t>Source: Philippine Statistics Authority, Vital Statistics</t>
  </si>
  <si>
    <t>% of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</si>
</sst>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;;&quot;-&quot;;"/>
    <numFmt numFmtId="167" formatCode="0.0"/>
    <numFmt numFmtId="168" formatCode="_-* #,##0_-;\-* #,##0_-;_-* &quot;-&quot;??_-;_-@_-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7" fillId="0" borderId="0" xfId="0" applyFont="1"/>
    <xf numFmtId="0" fontId="10" fillId="0" borderId="0" xfId="0" applyFont="1"/>
    <xf numFmtId="168" fontId="2" fillId="0" borderId="0" xfId="0" applyNumberFormat="1" applyFont="1"/>
    <xf numFmtId="168" fontId="2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168" fontId="2" fillId="0" borderId="0" xfId="1" applyNumberFormat="1" applyFont="1" applyFill="1"/>
    <xf numFmtId="168" fontId="2" fillId="0" borderId="6" xfId="1" applyNumberFormat="1" applyFont="1" applyFill="1" applyBorder="1" applyAlignment="1">
      <alignment horizontal="center" vertical="center"/>
    </xf>
    <xf numFmtId="168" fontId="10" fillId="0" borderId="0" xfId="1" applyNumberFormat="1" applyFont="1"/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1" fillId="3" borderId="0" xfId="5" applyNumberFormat="1" applyFont="1" applyFill="1" applyBorder="1" applyAlignment="1">
      <alignment horizontal="center" vertical="center"/>
    </xf>
    <xf numFmtId="166" fontId="12" fillId="0" borderId="0" xfId="0" applyNumberFormat="1" applyFont="1"/>
    <xf numFmtId="166" fontId="2" fillId="0" borderId="0" xfId="0" applyNumberFormat="1" applyFont="1"/>
    <xf numFmtId="165" fontId="2" fillId="0" borderId="0" xfId="1" applyNumberFormat="1" applyFont="1" applyBorder="1"/>
    <xf numFmtId="0" fontId="5" fillId="3" borderId="0" xfId="3" applyFont="1" applyFill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/>
    <xf numFmtId="167" fontId="2" fillId="0" borderId="0" xfId="0" applyNumberFormat="1" applyFont="1"/>
    <xf numFmtId="168" fontId="2" fillId="0" borderId="0" xfId="1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0" borderId="6" xfId="0" applyFont="1" applyBorder="1"/>
    <xf numFmtId="3" fontId="10" fillId="0" borderId="0" xfId="0" applyNumberFormat="1" applyFont="1"/>
    <xf numFmtId="3" fontId="15" fillId="0" borderId="0" xfId="0" applyNumberFormat="1" applyFont="1"/>
    <xf numFmtId="0" fontId="1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6" xfId="0" applyFont="1" applyBorder="1" applyAlignment="1">
      <alignment horizontal="center"/>
    </xf>
    <xf numFmtId="168" fontId="10" fillId="0" borderId="0" xfId="1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68" fontId="10" fillId="0" borderId="1" xfId="1" applyNumberFormat="1" applyFont="1" applyBorder="1"/>
    <xf numFmtId="0" fontId="16" fillId="0" borderId="0" xfId="0" applyFont="1"/>
    <xf numFmtId="168" fontId="10" fillId="0" borderId="3" xfId="1" applyNumberFormat="1" applyFont="1" applyBorder="1"/>
    <xf numFmtId="0" fontId="2" fillId="0" borderId="3" xfId="0" applyFont="1" applyBorder="1"/>
    <xf numFmtId="0" fontId="2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/>
    <xf numFmtId="167" fontId="2" fillId="0" borderId="0" xfId="0" applyNumberFormat="1" applyFont="1" applyAlignment="1">
      <alignment horizontal="right" vertical="center"/>
    </xf>
    <xf numFmtId="1" fontId="7" fillId="0" borderId="0" xfId="0" applyNumberFormat="1" applyFont="1"/>
    <xf numFmtId="165" fontId="11" fillId="3" borderId="6" xfId="5" applyNumberFormat="1" applyFont="1" applyFill="1" applyBorder="1" applyAlignment="1">
      <alignment horizontal="center" vertical="center"/>
    </xf>
    <xf numFmtId="0" fontId="13" fillId="3" borderId="3" xfId="6" applyFont="1" applyFill="1" applyBorder="1" applyAlignment="1">
      <alignment horizontal="left" indent="1"/>
    </xf>
    <xf numFmtId="166" fontId="12" fillId="0" borderId="3" xfId="0" applyNumberFormat="1" applyFont="1" applyBorder="1"/>
    <xf numFmtId="49" fontId="14" fillId="3" borderId="0" xfId="6" applyNumberFormat="1" applyFont="1" applyFill="1" applyAlignment="1">
      <alignment horizontal="left" indent="2"/>
    </xf>
    <xf numFmtId="0" fontId="14" fillId="3" borderId="0" xfId="6" applyFont="1" applyFill="1" applyAlignment="1">
      <alignment horizontal="left" indent="2"/>
    </xf>
    <xf numFmtId="0" fontId="14" fillId="3" borderId="1" xfId="6" applyFont="1" applyFill="1" applyBorder="1" applyAlignment="1">
      <alignment horizontal="left" indent="2"/>
    </xf>
    <xf numFmtId="165" fontId="2" fillId="0" borderId="1" xfId="1" applyNumberFormat="1" applyFont="1" applyBorder="1"/>
    <xf numFmtId="168" fontId="2" fillId="0" borderId="1" xfId="1" applyNumberFormat="1" applyFont="1" applyFill="1" applyBorder="1"/>
    <xf numFmtId="167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68" fontId="2" fillId="0" borderId="1" xfId="1" applyNumberFormat="1" applyFont="1" applyFill="1" applyBorder="1" applyAlignment="1">
      <alignment horizontal="center" vertical="center"/>
    </xf>
    <xf numFmtId="168" fontId="10" fillId="0" borderId="6" xfId="1" applyNumberFormat="1" applyFont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/>
    <xf numFmtId="0" fontId="15" fillId="0" borderId="1" xfId="0" applyFont="1" applyBorder="1"/>
    <xf numFmtId="3" fontId="15" fillId="0" borderId="1" xfId="0" applyNumberFormat="1" applyFont="1" applyBorder="1"/>
    <xf numFmtId="0" fontId="2" fillId="0" borderId="1" xfId="0" applyFont="1" applyBorder="1" applyAlignment="1">
      <alignment horizontal="center"/>
    </xf>
    <xf numFmtId="168" fontId="2" fillId="0" borderId="1" xfId="1" applyNumberFormat="1" applyFont="1" applyBorder="1"/>
    <xf numFmtId="0" fontId="2" fillId="0" borderId="0" xfId="0" applyFont="1" applyAlignment="1">
      <alignment wrapText="1"/>
    </xf>
    <xf numFmtId="0" fontId="9" fillId="2" borderId="0" xfId="0" applyFont="1" applyFill="1" applyAlignment="1">
      <alignment horizontal="left" vertical="center" indent="1"/>
    </xf>
    <xf numFmtId="3" fontId="9" fillId="0" borderId="0" xfId="0" applyNumberFormat="1" applyFont="1" applyAlignment="1">
      <alignment horizontal="right" vertical="center"/>
    </xf>
    <xf numFmtId="0" fontId="9" fillId="2" borderId="3" xfId="0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1" fontId="7" fillId="0" borderId="3" xfId="0" applyNumberFormat="1" applyFont="1" applyBorder="1"/>
    <xf numFmtId="0" fontId="9" fillId="2" borderId="1" xfId="0" applyFont="1" applyFill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9" fontId="9" fillId="0" borderId="3" xfId="0" applyNumberFormat="1" applyFont="1" applyBorder="1" applyAlignment="1">
      <alignment horizontal="right" vertical="center"/>
    </xf>
    <xf numFmtId="169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2" fillId="0" borderId="3" xfId="1" applyNumberFormat="1" applyFont="1" applyBorder="1"/>
    <xf numFmtId="0" fontId="7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1" fontId="18" fillId="0" borderId="0" xfId="0" applyNumberFormat="1" applyFont="1"/>
    <xf numFmtId="43" fontId="7" fillId="0" borderId="3" xfId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/>
    </xf>
    <xf numFmtId="43" fontId="7" fillId="0" borderId="0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168" fontId="10" fillId="0" borderId="6" xfId="1" applyNumberFormat="1" applyFont="1" applyBorder="1" applyAlignment="1">
      <alignment horizontal="center" vertical="center" wrapText="1"/>
    </xf>
    <xf numFmtId="168" fontId="10" fillId="0" borderId="6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169" fontId="9" fillId="0" borderId="0" xfId="0" applyNumberFormat="1" applyFont="1" applyBorder="1" applyAlignment="1">
      <alignment horizontal="right" vertical="center"/>
    </xf>
    <xf numFmtId="169" fontId="9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/>
    <xf numFmtId="169" fontId="18" fillId="0" borderId="0" xfId="0" applyNumberFormat="1" applyFont="1" applyBorder="1" applyAlignment="1">
      <alignment horizontal="right" vertical="center" wrapText="1"/>
    </xf>
    <xf numFmtId="1" fontId="18" fillId="0" borderId="0" xfId="0" applyNumberFormat="1" applyFont="1" applyBorder="1"/>
    <xf numFmtId="169" fontId="9" fillId="0" borderId="1" xfId="0" applyNumberFormat="1" applyFont="1" applyBorder="1" applyAlignment="1">
      <alignment horizontal="right" vertical="center"/>
    </xf>
    <xf numFmtId="169" fontId="9" fillId="0" borderId="1" xfId="0" applyNumberFormat="1" applyFont="1" applyBorder="1" applyAlignment="1">
      <alignment horizontal="right" vertical="center" wrapText="1"/>
    </xf>
  </cellXfs>
  <cellStyles count="12">
    <cellStyle name="Comma" xfId="1" builtinId="3"/>
    <cellStyle name="Comma 10" xfId="5" xr:uid="{D18C17EE-6B9A-45DF-B637-7347725ED36D}"/>
    <cellStyle name="Comma 2" xfId="7" xr:uid="{44910BF6-4258-4CF1-BBDE-4FD58DCDE0CD}"/>
    <cellStyle name="Comma 2 2" xfId="11" xr:uid="{164CCE01-9A20-4C30-996C-FE482F7D8DFA}"/>
    <cellStyle name="Comma 2 3" xfId="8" xr:uid="{B25E0BA1-643E-4695-840C-2BD3AC809910}"/>
    <cellStyle name="Normal" xfId="0" builtinId="0"/>
    <cellStyle name="Normal 11" xfId="4" xr:uid="{6FC6C310-49EB-4421-900F-F0A1A3E24E7A}"/>
    <cellStyle name="Normal 14" xfId="3" xr:uid="{FE73794E-74F6-4417-A6C9-C6707FC2EDE9}"/>
    <cellStyle name="Normal 15" xfId="6" xr:uid="{5F680178-F067-4AE6-B388-2AB152E0411C}"/>
    <cellStyle name="Normal 2" xfId="9" xr:uid="{45264CEB-5BAE-40ED-8302-82D70DEB411A}"/>
    <cellStyle name="Normal 2 2 7" xfId="2" xr:uid="{5F587B95-98DE-4928-B847-137936DB92B5}"/>
    <cellStyle name="Normal 7" xfId="10" xr:uid="{429E24A0-F2CD-41EE-B390-E34727B9A6B2}"/>
  </cellStyles>
  <dxfs count="0"/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4'!$A$40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7-44DD-B8D7-F2D3CCCEB00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E7-44DD-B8D7-F2D3CCCEB0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4'!$B$39</c:f>
              <c:strCache>
                <c:ptCount val="1"/>
                <c:pt idx="0">
                  <c:v>School-Age Population</c:v>
                </c:pt>
              </c:strCache>
            </c:strRef>
          </c:cat>
          <c:val>
            <c:numRef>
              <c:f>'Table 4'!$B$40</c:f>
              <c:numCache>
                <c:formatCode>_-* #,##0_-;\-* #,##0_-;_-* "-"??_-;_-@_-</c:formatCode>
                <c:ptCount val="1"/>
                <c:pt idx="0">
                  <c:v>2350020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1-48D2-B10D-9F64C444F1DD}"/>
            </c:ext>
          </c:extLst>
        </c:ser>
        <c:ser>
          <c:idx val="1"/>
          <c:order val="1"/>
          <c:tx>
            <c:strRef>
              <c:f>'Table 4'!$A$41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4'!$B$39</c:f>
              <c:strCache>
                <c:ptCount val="1"/>
                <c:pt idx="0">
                  <c:v>School-Age Population</c:v>
                </c:pt>
              </c:strCache>
            </c:strRef>
          </c:cat>
          <c:val>
            <c:numRef>
              <c:f>'Table 4'!$B$41</c:f>
              <c:numCache>
                <c:formatCode>_-* #,##0_-;\-* #,##0_-;_-* "-"??_-;_-@_-</c:formatCode>
                <c:ptCount val="1"/>
                <c:pt idx="0">
                  <c:v>2455626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76-4C05-AD4C-4ABB9853B3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63341215"/>
        <c:axId val="863336223"/>
      </c:barChart>
      <c:catAx>
        <c:axId val="86334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36223"/>
        <c:crosses val="autoZero"/>
        <c:auto val="1"/>
        <c:lblAlgn val="ctr"/>
        <c:lblOffset val="100"/>
        <c:noMultiLvlLbl val="0"/>
      </c:catAx>
      <c:valAx>
        <c:axId val="863336223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863341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707038495188101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4'!$H$44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4'!$I$43:$J$43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'Table 4'!$I$44:$J$44</c:f>
              <c:numCache>
                <c:formatCode>_-* #,##0_-;\-* #,##0_-;_-* "-"??_-;_-@_-</c:formatCode>
                <c:ptCount val="2"/>
                <c:pt idx="0">
                  <c:v>1175148</c:v>
                </c:pt>
                <c:pt idx="1">
                  <c:v>1195982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4-4C00-B5B1-A80C601BA845}"/>
            </c:ext>
          </c:extLst>
        </c:ser>
        <c:ser>
          <c:idx val="1"/>
          <c:order val="1"/>
          <c:tx>
            <c:strRef>
              <c:f>'Table 4'!$H$45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4'!$I$43:$J$43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'Table 4'!$I$45:$J$45</c:f>
              <c:numCache>
                <c:formatCode>_-* #,##0_-;\-* #,##0_-;_-* "-"??_-;_-@_-</c:formatCode>
                <c:ptCount val="2"/>
                <c:pt idx="0">
                  <c:v>1117736</c:v>
                </c:pt>
                <c:pt idx="1">
                  <c:v>1182650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4-4C00-B5B1-A80C601BA8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5764207"/>
        <c:axId val="1275763791"/>
      </c:barChart>
      <c:catAx>
        <c:axId val="127576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763791"/>
        <c:crosses val="autoZero"/>
        <c:auto val="1"/>
        <c:lblAlgn val="ctr"/>
        <c:lblOffset val="100"/>
        <c:noMultiLvlLbl val="0"/>
      </c:catAx>
      <c:valAx>
        <c:axId val="1275763791"/>
        <c:scaling>
          <c:orientation val="minMax"/>
          <c:min val="0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76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44</xdr:row>
      <xdr:rowOff>61912</xdr:rowOff>
    </xdr:from>
    <xdr:to>
      <xdr:col>4</xdr:col>
      <xdr:colOff>219075</xdr:colOff>
      <xdr:row>59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E8FCB-2593-6391-E4CE-1A88D28F7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661987</xdr:colOff>
      <xdr:row>46</xdr:row>
      <xdr:rowOff>138112</xdr:rowOff>
    </xdr:from>
    <xdr:to>
      <xdr:col>11</xdr:col>
      <xdr:colOff>0</xdr:colOff>
      <xdr:row>61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C2B3B-0267-3576-2449-288DA8A48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6395-1FB9-4200-A57C-FEDB4CB376DE}">
  <dimension ref="A1:H22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22"/>
    </sheetView>
  </sheetViews>
  <sheetFormatPr defaultRowHeight="15" x14ac:dyDescent="0.2"/>
  <cols>
    <col min="1" max="1" width="29.7109375" style="2" customWidth="1"/>
    <col min="2" max="2" width="14" style="2" bestFit="1" customWidth="1"/>
    <col min="3" max="4" width="11.42578125" style="2" bestFit="1" customWidth="1"/>
    <col min="5" max="5" width="14" style="2" bestFit="1" customWidth="1"/>
    <col min="6" max="6" width="9.5703125" style="2" bestFit="1" customWidth="1"/>
    <col min="7" max="7" width="8.140625" style="2" bestFit="1" customWidth="1"/>
    <col min="8" max="16384" width="9.140625" style="2"/>
  </cols>
  <sheetData>
    <row r="1" spans="1:8" x14ac:dyDescent="0.2">
      <c r="A1" s="101" t="s">
        <v>126</v>
      </c>
      <c r="B1" s="101"/>
      <c r="C1" s="101"/>
      <c r="D1" s="101"/>
      <c r="E1" s="87"/>
      <c r="F1" s="87"/>
      <c r="G1" s="87"/>
    </row>
    <row r="2" spans="1:8" ht="21" customHeight="1" x14ac:dyDescent="0.2">
      <c r="A2" s="96" t="s">
        <v>1</v>
      </c>
      <c r="B2" s="98" t="s">
        <v>2</v>
      </c>
      <c r="C2" s="99"/>
      <c r="D2" s="100"/>
      <c r="E2" s="98" t="s">
        <v>159</v>
      </c>
      <c r="F2" s="99"/>
      <c r="G2" s="100"/>
      <c r="H2" s="95" t="s">
        <v>43</v>
      </c>
    </row>
    <row r="3" spans="1:8" ht="15.75" x14ac:dyDescent="0.2">
      <c r="A3" s="97"/>
      <c r="B3" s="39" t="s">
        <v>3</v>
      </c>
      <c r="C3" s="39" t="s">
        <v>4</v>
      </c>
      <c r="D3" s="39" t="s">
        <v>5</v>
      </c>
      <c r="E3" s="39" t="s">
        <v>3</v>
      </c>
      <c r="F3" s="39" t="s">
        <v>4</v>
      </c>
      <c r="G3" s="39" t="s">
        <v>5</v>
      </c>
      <c r="H3" s="96"/>
    </row>
    <row r="4" spans="1:8" x14ac:dyDescent="0.2">
      <c r="A4" s="66" t="s">
        <v>6</v>
      </c>
      <c r="B4" s="67">
        <v>13484462</v>
      </c>
      <c r="C4" s="68">
        <f>SUM(C5:C21)</f>
        <v>6746592</v>
      </c>
      <c r="D4" s="68">
        <f>SUM(D5:D21)</f>
        <v>6737870</v>
      </c>
      <c r="E4" s="90">
        <v>100</v>
      </c>
      <c r="F4" s="90">
        <f>C4/B4*100</f>
        <v>50.032340926912767</v>
      </c>
      <c r="G4" s="90">
        <f>D4/B4*100</f>
        <v>49.967659073087233</v>
      </c>
      <c r="H4" s="69">
        <f>D4/C4*100</f>
        <v>99.870719913105759</v>
      </c>
    </row>
    <row r="5" spans="1:8" x14ac:dyDescent="0.2">
      <c r="A5" s="64" t="s">
        <v>11</v>
      </c>
      <c r="B5" s="65">
        <v>2960048</v>
      </c>
      <c r="C5" s="65">
        <v>1488253</v>
      </c>
      <c r="D5" s="65">
        <v>1471795</v>
      </c>
      <c r="E5" s="91">
        <f>B5/$B$4*100</f>
        <v>21.95154689894191</v>
      </c>
      <c r="F5" s="92">
        <f t="shared" ref="F5:F21" si="0">C5/B5*100</f>
        <v>50.278002248612182</v>
      </c>
      <c r="G5" s="92">
        <f t="shared" ref="G5:G21" si="1">D5/B5*100</f>
        <v>49.721997751387818</v>
      </c>
      <c r="H5" s="43">
        <f>D5/C5*100</f>
        <v>98.894139638892042</v>
      </c>
    </row>
    <row r="6" spans="1:8" x14ac:dyDescent="0.2">
      <c r="A6" s="64" t="s">
        <v>7</v>
      </c>
      <c r="B6" s="65">
        <v>1846513</v>
      </c>
      <c r="C6" s="65">
        <v>927870</v>
      </c>
      <c r="D6" s="65">
        <v>918643</v>
      </c>
      <c r="E6" s="91">
        <f t="shared" ref="E6:E21" si="2">B6/$B$4*100</f>
        <v>13.693634940719177</v>
      </c>
      <c r="F6" s="92">
        <f t="shared" si="0"/>
        <v>50.249849310565374</v>
      </c>
      <c r="G6" s="92">
        <f t="shared" si="1"/>
        <v>49.750150689434626</v>
      </c>
      <c r="H6" s="43">
        <f t="shared" ref="H6:H21" si="3">D6/C6*100</f>
        <v>99.005571901236166</v>
      </c>
    </row>
    <row r="7" spans="1:8" x14ac:dyDescent="0.2">
      <c r="A7" s="64" t="s">
        <v>13</v>
      </c>
      <c r="B7" s="65">
        <v>1661584</v>
      </c>
      <c r="C7" s="65">
        <v>823685</v>
      </c>
      <c r="D7" s="65">
        <v>837899</v>
      </c>
      <c r="E7" s="91">
        <f t="shared" si="2"/>
        <v>12.322212039308649</v>
      </c>
      <c r="F7" s="92">
        <f t="shared" si="0"/>
        <v>49.572275611705457</v>
      </c>
      <c r="G7" s="92">
        <f t="shared" si="1"/>
        <v>50.42772438829455</v>
      </c>
      <c r="H7" s="43">
        <f t="shared" si="3"/>
        <v>101.72565968786611</v>
      </c>
    </row>
    <row r="8" spans="1:8" x14ac:dyDescent="0.2">
      <c r="A8" s="64" t="s">
        <v>23</v>
      </c>
      <c r="B8" s="65">
        <v>886722</v>
      </c>
      <c r="C8" s="88">
        <v>439194</v>
      </c>
      <c r="D8" s="88">
        <v>447528</v>
      </c>
      <c r="E8" s="91">
        <f t="shared" si="2"/>
        <v>6.575879705100582</v>
      </c>
      <c r="F8" s="92">
        <f t="shared" si="0"/>
        <v>49.530066920635782</v>
      </c>
      <c r="G8" s="92">
        <f t="shared" si="1"/>
        <v>50.469933079364218</v>
      </c>
      <c r="H8" s="89">
        <f t="shared" si="3"/>
        <v>101.89756690665173</v>
      </c>
    </row>
    <row r="9" spans="1:8" x14ac:dyDescent="0.2">
      <c r="A9" s="64" t="s">
        <v>10</v>
      </c>
      <c r="B9" s="65">
        <v>803159</v>
      </c>
      <c r="C9" s="65">
        <v>404348</v>
      </c>
      <c r="D9" s="65">
        <v>398811</v>
      </c>
      <c r="E9" s="91">
        <f t="shared" si="2"/>
        <v>5.9561812699683534</v>
      </c>
      <c r="F9" s="92">
        <f t="shared" si="0"/>
        <v>50.344701360502718</v>
      </c>
      <c r="G9" s="92">
        <f t="shared" si="1"/>
        <v>49.655298639497289</v>
      </c>
      <c r="H9" s="43">
        <f t="shared" si="3"/>
        <v>98.630634997576351</v>
      </c>
    </row>
    <row r="10" spans="1:8" x14ac:dyDescent="0.2">
      <c r="A10" s="64" t="s">
        <v>16</v>
      </c>
      <c r="B10" s="65">
        <v>714978</v>
      </c>
      <c r="C10" s="65">
        <v>350859</v>
      </c>
      <c r="D10" s="65">
        <v>364119</v>
      </c>
      <c r="E10" s="91">
        <f t="shared" si="2"/>
        <v>5.3022360106024253</v>
      </c>
      <c r="F10" s="92">
        <f t="shared" si="0"/>
        <v>49.072698740380822</v>
      </c>
      <c r="G10" s="92">
        <f t="shared" si="1"/>
        <v>50.927301259619171</v>
      </c>
      <c r="H10" s="43">
        <f t="shared" si="3"/>
        <v>103.77929595649536</v>
      </c>
    </row>
    <row r="11" spans="1:8" x14ac:dyDescent="0.2">
      <c r="A11" s="64" t="s">
        <v>20</v>
      </c>
      <c r="B11" s="65">
        <v>689992</v>
      </c>
      <c r="C11" s="65">
        <v>347661</v>
      </c>
      <c r="D11" s="65">
        <v>342331</v>
      </c>
      <c r="E11" s="91">
        <f t="shared" si="2"/>
        <v>5.1169412617277574</v>
      </c>
      <c r="F11" s="92">
        <f t="shared" si="0"/>
        <v>50.386236362160716</v>
      </c>
      <c r="G11" s="92">
        <f t="shared" si="1"/>
        <v>49.613763637839284</v>
      </c>
      <c r="H11" s="43">
        <f t="shared" si="3"/>
        <v>98.466897351155296</v>
      </c>
    </row>
    <row r="12" spans="1:8" x14ac:dyDescent="0.2">
      <c r="A12" s="64" t="s">
        <v>18</v>
      </c>
      <c r="B12" s="65">
        <v>629616</v>
      </c>
      <c r="C12" s="65">
        <v>321613</v>
      </c>
      <c r="D12" s="65">
        <v>308003</v>
      </c>
      <c r="E12" s="91">
        <f t="shared" si="2"/>
        <v>4.6691962942236778</v>
      </c>
      <c r="F12" s="92">
        <f t="shared" si="0"/>
        <v>51.080817514167364</v>
      </c>
      <c r="G12" s="92">
        <f t="shared" si="1"/>
        <v>48.919182485832636</v>
      </c>
      <c r="H12" s="43">
        <f t="shared" si="3"/>
        <v>95.768205887199827</v>
      </c>
    </row>
    <row r="13" spans="1:8" x14ac:dyDescent="0.2">
      <c r="A13" s="64" t="s">
        <v>17</v>
      </c>
      <c r="B13" s="65">
        <v>606293</v>
      </c>
      <c r="C13" s="65">
        <v>305052</v>
      </c>
      <c r="D13" s="65">
        <v>301241</v>
      </c>
      <c r="E13" s="91">
        <f t="shared" si="2"/>
        <v>4.4962342583634403</v>
      </c>
      <c r="F13" s="92">
        <f t="shared" si="0"/>
        <v>50.314286986654963</v>
      </c>
      <c r="G13" s="92">
        <f t="shared" si="1"/>
        <v>49.685713013345037</v>
      </c>
      <c r="H13" s="43">
        <f t="shared" si="3"/>
        <v>98.750704797870526</v>
      </c>
    </row>
    <row r="14" spans="1:8" x14ac:dyDescent="0.2">
      <c r="A14" s="64" t="s">
        <v>19</v>
      </c>
      <c r="B14" s="65">
        <v>543445</v>
      </c>
      <c r="C14" s="65">
        <v>263827</v>
      </c>
      <c r="D14" s="65">
        <v>279618</v>
      </c>
      <c r="E14" s="91">
        <f t="shared" si="2"/>
        <v>4.0301570800525823</v>
      </c>
      <c r="F14" s="92">
        <f t="shared" si="0"/>
        <v>48.547139084911997</v>
      </c>
      <c r="G14" s="92">
        <f t="shared" si="1"/>
        <v>51.452860915088003</v>
      </c>
      <c r="H14" s="43">
        <f t="shared" si="3"/>
        <v>105.98536161954615</v>
      </c>
    </row>
    <row r="15" spans="1:8" x14ac:dyDescent="0.2">
      <c r="A15" s="64" t="s">
        <v>9</v>
      </c>
      <c r="B15" s="65">
        <v>456059</v>
      </c>
      <c r="C15" s="65">
        <v>229870</v>
      </c>
      <c r="D15" s="65">
        <v>226189</v>
      </c>
      <c r="E15" s="91">
        <f t="shared" si="2"/>
        <v>3.3821074952786399</v>
      </c>
      <c r="F15" s="92">
        <f t="shared" si="0"/>
        <v>50.40356620524976</v>
      </c>
      <c r="G15" s="92">
        <f t="shared" si="1"/>
        <v>49.59643379475024</v>
      </c>
      <c r="H15" s="43">
        <f t="shared" si="3"/>
        <v>98.398660112237351</v>
      </c>
    </row>
    <row r="16" spans="1:8" x14ac:dyDescent="0.2">
      <c r="A16" s="64" t="s">
        <v>21</v>
      </c>
      <c r="B16" s="65">
        <v>440656</v>
      </c>
      <c r="C16" s="65">
        <v>220716</v>
      </c>
      <c r="D16" s="65">
        <v>219940</v>
      </c>
      <c r="E16" s="91">
        <f t="shared" si="2"/>
        <v>3.2678797270517728</v>
      </c>
      <c r="F16" s="92">
        <f t="shared" si="0"/>
        <v>50.088050542827055</v>
      </c>
      <c r="G16" s="92">
        <f t="shared" si="1"/>
        <v>49.911949457172945</v>
      </c>
      <c r="H16" s="43">
        <f t="shared" si="3"/>
        <v>99.648416970224176</v>
      </c>
    </row>
    <row r="17" spans="1:8" x14ac:dyDescent="0.2">
      <c r="A17" s="64" t="s">
        <v>8</v>
      </c>
      <c r="B17" s="65">
        <v>425758</v>
      </c>
      <c r="C17" s="65">
        <v>216745</v>
      </c>
      <c r="D17" s="65">
        <v>209013</v>
      </c>
      <c r="E17" s="91">
        <f t="shared" si="2"/>
        <v>3.1573970099808211</v>
      </c>
      <c r="F17" s="92">
        <f t="shared" si="0"/>
        <v>50.908027564954736</v>
      </c>
      <c r="G17" s="92">
        <f t="shared" si="1"/>
        <v>49.091972435045264</v>
      </c>
      <c r="H17" s="43">
        <f t="shared" si="3"/>
        <v>96.43267434081524</v>
      </c>
    </row>
    <row r="18" spans="1:8" x14ac:dyDescent="0.2">
      <c r="A18" s="64" t="s">
        <v>14</v>
      </c>
      <c r="B18" s="65">
        <v>380522</v>
      </c>
      <c r="C18" s="65">
        <v>187956</v>
      </c>
      <c r="D18" s="65">
        <v>192566</v>
      </c>
      <c r="E18" s="91">
        <f t="shared" si="2"/>
        <v>2.8219294177253791</v>
      </c>
      <c r="F18" s="92">
        <f t="shared" si="0"/>
        <v>49.394253157504693</v>
      </c>
      <c r="G18" s="92">
        <f t="shared" si="1"/>
        <v>50.605746842495314</v>
      </c>
      <c r="H18" s="43">
        <f t="shared" si="3"/>
        <v>102.45270169614165</v>
      </c>
    </row>
    <row r="19" spans="1:8" x14ac:dyDescent="0.2">
      <c r="A19" s="64" t="s">
        <v>15</v>
      </c>
      <c r="B19" s="65">
        <v>247543</v>
      </c>
      <c r="C19" s="65">
        <v>121103</v>
      </c>
      <c r="D19" s="65">
        <v>126440</v>
      </c>
      <c r="E19" s="91">
        <f t="shared" si="2"/>
        <v>1.8357647490867637</v>
      </c>
      <c r="F19" s="92">
        <f t="shared" si="0"/>
        <v>48.922005469756769</v>
      </c>
      <c r="G19" s="92">
        <f t="shared" si="1"/>
        <v>51.077994530243231</v>
      </c>
      <c r="H19" s="43">
        <f t="shared" si="3"/>
        <v>104.40699239490353</v>
      </c>
    </row>
    <row r="20" spans="1:8" x14ac:dyDescent="0.2">
      <c r="A20" s="64" t="s">
        <v>12</v>
      </c>
      <c r="B20" s="65">
        <v>126347</v>
      </c>
      <c r="C20" s="65">
        <v>65125</v>
      </c>
      <c r="D20" s="65">
        <v>61222</v>
      </c>
      <c r="E20" s="91">
        <f t="shared" si="2"/>
        <v>0.93698213543855147</v>
      </c>
      <c r="F20" s="92">
        <f t="shared" si="0"/>
        <v>51.544555865988116</v>
      </c>
      <c r="G20" s="92">
        <f t="shared" si="1"/>
        <v>48.455444134011891</v>
      </c>
      <c r="H20" s="43">
        <f t="shared" si="3"/>
        <v>94.00690978886756</v>
      </c>
    </row>
    <row r="21" spans="1:8" x14ac:dyDescent="0.2">
      <c r="A21" s="70" t="s">
        <v>22</v>
      </c>
      <c r="B21" s="71">
        <v>65227</v>
      </c>
      <c r="C21" s="71">
        <v>32715</v>
      </c>
      <c r="D21" s="71">
        <v>32512</v>
      </c>
      <c r="E21" s="93">
        <f t="shared" si="2"/>
        <v>0.48371970642951867</v>
      </c>
      <c r="F21" s="94">
        <f t="shared" si="0"/>
        <v>50.155610406733409</v>
      </c>
      <c r="G21" s="94">
        <f t="shared" si="1"/>
        <v>49.844389593266591</v>
      </c>
      <c r="H21" s="72">
        <f t="shared" si="3"/>
        <v>99.379489530796278</v>
      </c>
    </row>
    <row r="22" spans="1:8" x14ac:dyDescent="0.2">
      <c r="A22" s="102" t="s">
        <v>157</v>
      </c>
      <c r="B22" s="102"/>
      <c r="C22" s="102"/>
      <c r="D22" s="102"/>
      <c r="E22" s="102"/>
      <c r="F22" s="102"/>
      <c r="G22" s="102"/>
      <c r="H22" s="102"/>
    </row>
  </sheetData>
  <mergeCells count="6">
    <mergeCell ref="H2:H3"/>
    <mergeCell ref="A2:A3"/>
    <mergeCell ref="B2:D2"/>
    <mergeCell ref="A1:D1"/>
    <mergeCell ref="A22:H22"/>
    <mergeCell ref="E2:G2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32FE-946E-4679-B6B3-3FBE6340F944}">
  <dimension ref="A2:D10"/>
  <sheetViews>
    <sheetView workbookViewId="0">
      <selection activeCell="H25" sqref="H25"/>
    </sheetView>
  </sheetViews>
  <sheetFormatPr defaultRowHeight="14.25" x14ac:dyDescent="0.2"/>
  <cols>
    <col min="1" max="1" width="17.85546875" style="1" customWidth="1"/>
    <col min="2" max="4" width="18.28515625" style="1" customWidth="1"/>
    <col min="5" max="16384" width="9.140625" style="1"/>
  </cols>
  <sheetData>
    <row r="2" spans="1:4" x14ac:dyDescent="0.2">
      <c r="A2" s="1" t="s">
        <v>153</v>
      </c>
    </row>
    <row r="4" spans="1:4" s="6" customFormat="1" x14ac:dyDescent="0.25">
      <c r="A4" s="132" t="s">
        <v>151</v>
      </c>
      <c r="B4" s="111" t="s">
        <v>152</v>
      </c>
      <c r="C4" s="111"/>
      <c r="D4" s="111"/>
    </row>
    <row r="5" spans="1:4" s="6" customFormat="1" x14ac:dyDescent="0.25">
      <c r="A5" s="132"/>
      <c r="B5" s="11" t="s">
        <v>146</v>
      </c>
      <c r="C5" s="11" t="s">
        <v>147</v>
      </c>
      <c r="D5" s="11" t="s">
        <v>148</v>
      </c>
    </row>
    <row r="6" spans="1:4" x14ac:dyDescent="0.2">
      <c r="A6" s="6">
        <v>17</v>
      </c>
      <c r="B6" s="5"/>
      <c r="C6" s="5">
        <v>1</v>
      </c>
      <c r="D6" s="5"/>
    </row>
    <row r="7" spans="1:4" x14ac:dyDescent="0.2">
      <c r="A7" s="6">
        <v>18</v>
      </c>
      <c r="B7" s="5">
        <v>20</v>
      </c>
      <c r="C7" s="5">
        <v>77</v>
      </c>
      <c r="D7" s="5">
        <v>13</v>
      </c>
    </row>
    <row r="8" spans="1:4" x14ac:dyDescent="0.2">
      <c r="A8" s="6">
        <v>19</v>
      </c>
      <c r="B8" s="5">
        <v>19</v>
      </c>
      <c r="C8" s="5">
        <v>159</v>
      </c>
      <c r="D8" s="5">
        <v>27</v>
      </c>
    </row>
    <row r="9" spans="1:4" x14ac:dyDescent="0.2">
      <c r="A9" s="61" t="s">
        <v>50</v>
      </c>
      <c r="B9" s="62">
        <f>SUM(B6:B8)</f>
        <v>39</v>
      </c>
      <c r="C9" s="62">
        <f t="shared" ref="C9:D9" si="0">SUM(C6:C8)</f>
        <v>237</v>
      </c>
      <c r="D9" s="62">
        <f t="shared" si="0"/>
        <v>40</v>
      </c>
    </row>
    <row r="10" spans="1:4" x14ac:dyDescent="0.2">
      <c r="A10" s="35" t="s">
        <v>158</v>
      </c>
    </row>
  </sheetData>
  <mergeCells count="2">
    <mergeCell ref="A4:A5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4363-B571-4AA2-A526-5F1943323D95}">
  <dimension ref="A3:I16"/>
  <sheetViews>
    <sheetView workbookViewId="0">
      <selection activeCell="L21" sqref="L21"/>
    </sheetView>
  </sheetViews>
  <sheetFormatPr defaultRowHeight="14.25" x14ac:dyDescent="0.2"/>
  <cols>
    <col min="1" max="1" width="23" style="1" bestFit="1" customWidth="1"/>
    <col min="2" max="7" width="12.42578125" style="1" customWidth="1"/>
    <col min="8" max="16384" width="9.140625" style="1"/>
  </cols>
  <sheetData>
    <row r="3" spans="1:9" x14ac:dyDescent="0.2">
      <c r="A3" s="133" t="s">
        <v>135</v>
      </c>
      <c r="B3" s="133"/>
      <c r="C3" s="133"/>
      <c r="D3" s="133"/>
      <c r="E3" s="133"/>
      <c r="F3" s="133"/>
      <c r="G3" s="133"/>
    </row>
    <row r="4" spans="1:9" ht="15" customHeight="1" x14ac:dyDescent="0.2">
      <c r="A4" s="132" t="s">
        <v>0</v>
      </c>
      <c r="B4" s="134">
        <v>2020</v>
      </c>
      <c r="C4" s="134"/>
      <c r="D4" s="134"/>
      <c r="E4" s="134">
        <v>2019</v>
      </c>
      <c r="F4" s="134"/>
      <c r="G4" s="134"/>
    </row>
    <row r="5" spans="1:9" s="6" customFormat="1" ht="15" customHeight="1" x14ac:dyDescent="0.25">
      <c r="A5" s="132"/>
      <c r="B5" s="11" t="s">
        <v>45</v>
      </c>
      <c r="C5" s="11" t="s">
        <v>46</v>
      </c>
      <c r="D5" s="28" t="s">
        <v>3</v>
      </c>
      <c r="E5" s="11" t="s">
        <v>45</v>
      </c>
      <c r="F5" s="11" t="s">
        <v>46</v>
      </c>
      <c r="G5" s="28" t="s">
        <v>3</v>
      </c>
    </row>
    <row r="6" spans="1:9" x14ac:dyDescent="0.2">
      <c r="A6" s="63" t="s">
        <v>106</v>
      </c>
      <c r="B6" s="5">
        <v>1097</v>
      </c>
      <c r="C6" s="5">
        <v>764</v>
      </c>
      <c r="D6" s="5">
        <v>1861</v>
      </c>
      <c r="E6" s="5">
        <v>1265</v>
      </c>
      <c r="F6" s="5">
        <v>915</v>
      </c>
      <c r="G6" s="5">
        <v>2180</v>
      </c>
      <c r="I6" s="29"/>
    </row>
    <row r="7" spans="1:9" x14ac:dyDescent="0.2">
      <c r="A7" s="63" t="s">
        <v>107</v>
      </c>
      <c r="B7" s="5">
        <v>557</v>
      </c>
      <c r="C7" s="5">
        <v>441</v>
      </c>
      <c r="D7" s="5">
        <v>998</v>
      </c>
      <c r="E7" s="5">
        <v>966</v>
      </c>
      <c r="F7" s="5">
        <v>753</v>
      </c>
      <c r="G7" s="5">
        <v>1719</v>
      </c>
    </row>
    <row r="8" spans="1:9" x14ac:dyDescent="0.2">
      <c r="A8" s="63" t="s">
        <v>108</v>
      </c>
      <c r="B8" s="5">
        <v>329</v>
      </c>
      <c r="C8" s="5">
        <v>250</v>
      </c>
      <c r="D8" s="5">
        <v>579</v>
      </c>
      <c r="E8" s="5">
        <v>558</v>
      </c>
      <c r="F8" s="5">
        <v>445</v>
      </c>
      <c r="G8" s="5">
        <v>1003</v>
      </c>
    </row>
    <row r="9" spans="1:9" x14ac:dyDescent="0.2">
      <c r="A9" s="63" t="s">
        <v>109</v>
      </c>
      <c r="B9" s="5">
        <v>236</v>
      </c>
      <c r="C9" s="5">
        <v>173</v>
      </c>
      <c r="D9" s="5">
        <v>409</v>
      </c>
      <c r="E9" s="5">
        <v>332</v>
      </c>
      <c r="F9" s="5">
        <v>287</v>
      </c>
      <c r="G9" s="5">
        <v>619</v>
      </c>
    </row>
    <row r="10" spans="1:9" x14ac:dyDescent="0.2">
      <c r="A10" s="63" t="s">
        <v>110</v>
      </c>
      <c r="B10" s="5">
        <v>222</v>
      </c>
      <c r="C10" s="5">
        <v>184</v>
      </c>
      <c r="D10" s="5">
        <v>406</v>
      </c>
      <c r="E10" s="5">
        <v>291</v>
      </c>
      <c r="F10" s="5">
        <v>225</v>
      </c>
      <c r="G10" s="5">
        <v>516</v>
      </c>
    </row>
    <row r="11" spans="1:9" x14ac:dyDescent="0.2">
      <c r="A11" s="63" t="s">
        <v>111</v>
      </c>
      <c r="B11" s="5">
        <v>461</v>
      </c>
      <c r="C11" s="5">
        <v>305</v>
      </c>
      <c r="D11" s="5">
        <v>766</v>
      </c>
      <c r="E11" s="5">
        <v>479</v>
      </c>
      <c r="F11" s="5">
        <v>305</v>
      </c>
      <c r="G11" s="5">
        <v>784</v>
      </c>
    </row>
    <row r="12" spans="1:9" x14ac:dyDescent="0.2">
      <c r="A12" s="63" t="s">
        <v>112</v>
      </c>
      <c r="B12" s="5">
        <v>20408</v>
      </c>
      <c r="C12" s="5">
        <v>11048</v>
      </c>
      <c r="D12" s="5">
        <v>31456</v>
      </c>
      <c r="E12" s="5">
        <v>18544</v>
      </c>
      <c r="F12" s="5">
        <v>9896</v>
      </c>
      <c r="G12" s="5">
        <v>28440</v>
      </c>
    </row>
    <row r="13" spans="1:9" x14ac:dyDescent="0.2">
      <c r="A13" s="1" t="s">
        <v>113</v>
      </c>
      <c r="B13" s="5">
        <v>24774</v>
      </c>
      <c r="C13" s="5">
        <v>23090</v>
      </c>
      <c r="D13" s="5">
        <v>47864</v>
      </c>
      <c r="E13" s="5">
        <v>21658</v>
      </c>
      <c r="F13" s="5">
        <v>21667</v>
      </c>
      <c r="G13" s="5">
        <v>43325</v>
      </c>
    </row>
    <row r="14" spans="1:9" x14ac:dyDescent="0.2">
      <c r="A14" s="63" t="s">
        <v>134</v>
      </c>
      <c r="B14" s="5">
        <v>16</v>
      </c>
      <c r="C14" s="5"/>
      <c r="D14" s="5">
        <v>16</v>
      </c>
      <c r="E14" s="5">
        <v>11</v>
      </c>
      <c r="F14" s="5">
        <v>2</v>
      </c>
      <c r="G14" s="5">
        <v>13</v>
      </c>
    </row>
    <row r="15" spans="1:9" x14ac:dyDescent="0.2">
      <c r="A15" s="38" t="s">
        <v>53</v>
      </c>
      <c r="B15" s="62">
        <v>48100</v>
      </c>
      <c r="C15" s="62">
        <v>36255</v>
      </c>
      <c r="D15" s="62">
        <v>84355</v>
      </c>
      <c r="E15" s="62">
        <v>44104</v>
      </c>
      <c r="F15" s="62">
        <v>34495</v>
      </c>
      <c r="G15" s="62">
        <v>78599</v>
      </c>
    </row>
    <row r="16" spans="1:9" x14ac:dyDescent="0.2">
      <c r="A16" s="35" t="s">
        <v>158</v>
      </c>
    </row>
  </sheetData>
  <mergeCells count="4">
    <mergeCell ref="A3:G3"/>
    <mergeCell ref="A4:A5"/>
    <mergeCell ref="E4:G4"/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774A-C347-47E3-B0F4-4BD94B911A74}">
  <dimension ref="A1:D14"/>
  <sheetViews>
    <sheetView workbookViewId="0">
      <selection activeCell="D13" sqref="A4:D13"/>
    </sheetView>
  </sheetViews>
  <sheetFormatPr defaultRowHeight="14.25" x14ac:dyDescent="0.2"/>
  <cols>
    <col min="1" max="1" width="69.85546875" style="1" customWidth="1"/>
    <col min="2" max="16384" width="9.140625" style="1"/>
  </cols>
  <sheetData>
    <row r="1" spans="1:4" x14ac:dyDescent="0.2">
      <c r="A1" s="1" t="s">
        <v>136</v>
      </c>
    </row>
    <row r="2" spans="1:4" x14ac:dyDescent="0.2">
      <c r="A2" s="111" t="s">
        <v>114</v>
      </c>
      <c r="B2" s="134" t="s">
        <v>115</v>
      </c>
      <c r="C2" s="134"/>
      <c r="D2" s="134"/>
    </row>
    <row r="3" spans="1:4" x14ac:dyDescent="0.2">
      <c r="A3" s="111"/>
      <c r="B3" s="30" t="s">
        <v>50</v>
      </c>
      <c r="C3" s="30" t="s">
        <v>45</v>
      </c>
      <c r="D3" s="30" t="s">
        <v>46</v>
      </c>
    </row>
    <row r="4" spans="1:4" x14ac:dyDescent="0.2">
      <c r="A4" s="37" t="s">
        <v>116</v>
      </c>
      <c r="B4" s="37">
        <v>146</v>
      </c>
      <c r="C4" s="37">
        <v>80</v>
      </c>
      <c r="D4" s="37">
        <v>66</v>
      </c>
    </row>
    <row r="5" spans="1:4" x14ac:dyDescent="0.2">
      <c r="A5" s="1" t="s">
        <v>117</v>
      </c>
      <c r="B5" s="1">
        <v>127</v>
      </c>
      <c r="C5" s="1">
        <v>78</v>
      </c>
      <c r="D5" s="1">
        <v>49</v>
      </c>
    </row>
    <row r="6" spans="1:4" x14ac:dyDescent="0.2">
      <c r="A6" s="1" t="s">
        <v>118</v>
      </c>
      <c r="B6" s="1">
        <v>86</v>
      </c>
      <c r="C6" s="1">
        <v>50</v>
      </c>
      <c r="D6" s="1">
        <v>36</v>
      </c>
    </row>
    <row r="7" spans="1:4" x14ac:dyDescent="0.2">
      <c r="A7" s="1" t="s">
        <v>119</v>
      </c>
      <c r="B7" s="1">
        <v>66</v>
      </c>
      <c r="C7" s="1">
        <v>42</v>
      </c>
      <c r="D7" s="1">
        <v>24</v>
      </c>
    </row>
    <row r="8" spans="1:4" x14ac:dyDescent="0.2">
      <c r="A8" s="1" t="s">
        <v>120</v>
      </c>
      <c r="B8" s="1">
        <v>49</v>
      </c>
      <c r="C8" s="1">
        <v>26</v>
      </c>
      <c r="D8" s="1">
        <v>23</v>
      </c>
    </row>
    <row r="9" spans="1:4" x14ac:dyDescent="0.2">
      <c r="A9" s="1" t="s">
        <v>121</v>
      </c>
      <c r="B9" s="1">
        <v>49</v>
      </c>
      <c r="C9" s="1">
        <v>35</v>
      </c>
      <c r="D9" s="1">
        <v>14</v>
      </c>
    </row>
    <row r="10" spans="1:4" x14ac:dyDescent="0.2">
      <c r="A10" s="1" t="s">
        <v>122</v>
      </c>
      <c r="B10" s="1">
        <v>48</v>
      </c>
      <c r="C10" s="1">
        <v>26</v>
      </c>
      <c r="D10" s="1">
        <v>22</v>
      </c>
    </row>
    <row r="11" spans="1:4" x14ac:dyDescent="0.2">
      <c r="A11" s="1" t="s">
        <v>123</v>
      </c>
      <c r="B11" s="1">
        <v>37</v>
      </c>
      <c r="C11" s="1">
        <v>33</v>
      </c>
      <c r="D11" s="1">
        <v>4</v>
      </c>
    </row>
    <row r="12" spans="1:4" x14ac:dyDescent="0.2">
      <c r="A12" s="1" t="s">
        <v>124</v>
      </c>
      <c r="B12" s="1">
        <v>35</v>
      </c>
      <c r="C12" s="1">
        <v>28</v>
      </c>
      <c r="D12" s="1">
        <v>7</v>
      </c>
    </row>
    <row r="13" spans="1:4" x14ac:dyDescent="0.2">
      <c r="A13" s="38" t="s">
        <v>125</v>
      </c>
      <c r="B13" s="38">
        <v>34</v>
      </c>
      <c r="C13" s="38">
        <v>22</v>
      </c>
      <c r="D13" s="38">
        <v>12</v>
      </c>
    </row>
    <row r="14" spans="1:4" x14ac:dyDescent="0.2">
      <c r="A14" s="35" t="s">
        <v>158</v>
      </c>
    </row>
  </sheetData>
  <mergeCells count="2">
    <mergeCell ref="A2:A3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CD57-BAEA-4FB2-A796-2C89BA8A599D}">
  <dimension ref="A1:K22"/>
  <sheetViews>
    <sheetView tabSelected="1" workbookViewId="0">
      <selection activeCell="J19" sqref="J19"/>
    </sheetView>
  </sheetViews>
  <sheetFormatPr defaultRowHeight="15" x14ac:dyDescent="0.2"/>
  <cols>
    <col min="1" max="1" width="29.7109375" style="2" customWidth="1"/>
    <col min="2" max="7" width="14.28515625" style="2" customWidth="1"/>
    <col min="8" max="8" width="9.140625" style="2" customWidth="1"/>
    <col min="9" max="16384" width="9.140625" style="2"/>
  </cols>
  <sheetData>
    <row r="1" spans="1:11" x14ac:dyDescent="0.2">
      <c r="A1" s="105" t="s">
        <v>128</v>
      </c>
      <c r="B1" s="105"/>
      <c r="C1" s="105"/>
      <c r="D1" s="105"/>
      <c r="E1" s="105"/>
      <c r="F1" s="105"/>
      <c r="G1" s="105"/>
      <c r="H1" s="105"/>
    </row>
    <row r="2" spans="1:11" ht="15" customHeight="1" x14ac:dyDescent="0.2">
      <c r="A2" s="106" t="s">
        <v>1</v>
      </c>
      <c r="B2" s="106" t="s">
        <v>48</v>
      </c>
      <c r="C2" s="106"/>
      <c r="D2" s="106"/>
      <c r="E2" s="106" t="s">
        <v>127</v>
      </c>
      <c r="F2" s="106"/>
      <c r="G2" s="106"/>
      <c r="H2" s="106" t="s">
        <v>43</v>
      </c>
    </row>
    <row r="3" spans="1:11" ht="25.5" customHeight="1" x14ac:dyDescent="0.2">
      <c r="A3" s="107"/>
      <c r="B3" s="73" t="s">
        <v>3</v>
      </c>
      <c r="C3" s="73" t="s">
        <v>4</v>
      </c>
      <c r="D3" s="73" t="s">
        <v>5</v>
      </c>
      <c r="E3" s="73" t="s">
        <v>3</v>
      </c>
      <c r="F3" s="73" t="s">
        <v>4</v>
      </c>
      <c r="G3" s="73" t="s">
        <v>5</v>
      </c>
      <c r="H3" s="107"/>
    </row>
    <row r="4" spans="1:11" x14ac:dyDescent="0.2">
      <c r="A4" s="76" t="s">
        <v>6</v>
      </c>
      <c r="B4" s="77">
        <v>13403551</v>
      </c>
      <c r="C4" s="77">
        <f>SUM(C5:C21)</f>
        <v>6729312</v>
      </c>
      <c r="D4" s="77">
        <f>SUM(D5:D21)</f>
        <v>6674239</v>
      </c>
      <c r="E4" s="78">
        <v>100</v>
      </c>
      <c r="F4" s="79">
        <v>50.157752971581935</v>
      </c>
      <c r="G4" s="79">
        <v>49.842247028418072</v>
      </c>
      <c r="H4" s="69">
        <v>99.370972732086599</v>
      </c>
      <c r="J4" s="43"/>
      <c r="K4" s="43"/>
    </row>
    <row r="5" spans="1:11" x14ac:dyDescent="0.2">
      <c r="A5" s="74" t="s">
        <v>11</v>
      </c>
      <c r="B5" s="135">
        <v>2950493</v>
      </c>
      <c r="C5" s="135">
        <v>1485013</v>
      </c>
      <c r="D5" s="135">
        <v>1465480</v>
      </c>
      <c r="E5" s="136">
        <f>(B5/$B$4)*100</f>
        <v>22.012771093272224</v>
      </c>
      <c r="F5" s="137">
        <f t="shared" ref="F5:F21" si="0">C5/B5*100</f>
        <v>50.331012478253633</v>
      </c>
      <c r="G5" s="137">
        <f t="shared" ref="G5:G21" si="1">D5/B5*100</f>
        <v>49.668987521746367</v>
      </c>
      <c r="H5" s="138">
        <f t="shared" ref="H5:H21" si="2">G5/F5*100</f>
        <v>98.684657979425097</v>
      </c>
      <c r="J5" s="43"/>
      <c r="K5" s="43"/>
    </row>
    <row r="6" spans="1:11" x14ac:dyDescent="0.2">
      <c r="A6" s="74" t="s">
        <v>7</v>
      </c>
      <c r="B6" s="135">
        <v>1837785</v>
      </c>
      <c r="C6" s="135">
        <v>924982</v>
      </c>
      <c r="D6" s="135">
        <v>912803</v>
      </c>
      <c r="E6" s="136">
        <f>(B6/$B$4)*100</f>
        <v>13.711179970143734</v>
      </c>
      <c r="F6" s="137">
        <f t="shared" si="0"/>
        <v>50.331349967488038</v>
      </c>
      <c r="G6" s="137">
        <f t="shared" si="1"/>
        <v>49.668650032511962</v>
      </c>
      <c r="H6" s="138">
        <f t="shared" si="2"/>
        <v>98.683325729581767</v>
      </c>
      <c r="J6" s="43"/>
      <c r="K6" s="43"/>
    </row>
    <row r="7" spans="1:11" x14ac:dyDescent="0.2">
      <c r="A7" s="74" t="s">
        <v>13</v>
      </c>
      <c r="B7" s="135">
        <v>1659025</v>
      </c>
      <c r="C7" s="135">
        <v>823287</v>
      </c>
      <c r="D7" s="135">
        <v>835738</v>
      </c>
      <c r="E7" s="136">
        <f t="shared" ref="E7:E12" si="3">(B7/$B$4)*100</f>
        <v>12.377503543650485</v>
      </c>
      <c r="F7" s="137">
        <f t="shared" si="0"/>
        <v>49.624749476349059</v>
      </c>
      <c r="G7" s="137">
        <f t="shared" si="1"/>
        <v>50.375250523650941</v>
      </c>
      <c r="H7" s="138">
        <f t="shared" si="2"/>
        <v>101.51235231456346</v>
      </c>
      <c r="J7" s="43"/>
      <c r="K7" s="43"/>
    </row>
    <row r="8" spans="1:11" x14ac:dyDescent="0.2">
      <c r="A8" s="74" t="s">
        <v>23</v>
      </c>
      <c r="B8" s="135">
        <v>882622</v>
      </c>
      <c r="C8" s="135">
        <v>438704</v>
      </c>
      <c r="D8" s="135">
        <v>443918</v>
      </c>
      <c r="E8" s="136">
        <f t="shared" si="3"/>
        <v>6.5849863219082758</v>
      </c>
      <c r="F8" s="137">
        <f t="shared" si="0"/>
        <v>49.704630068137888</v>
      </c>
      <c r="G8" s="137">
        <f t="shared" si="1"/>
        <v>50.295369931862112</v>
      </c>
      <c r="H8" s="138">
        <f t="shared" si="2"/>
        <v>101.1885006747146</v>
      </c>
      <c r="J8" s="43"/>
      <c r="K8" s="43"/>
    </row>
    <row r="9" spans="1:11" x14ac:dyDescent="0.2">
      <c r="A9" s="74" t="s">
        <v>10</v>
      </c>
      <c r="B9" s="135">
        <v>801439</v>
      </c>
      <c r="C9" s="135">
        <v>404052</v>
      </c>
      <c r="D9" s="135">
        <v>397387</v>
      </c>
      <c r="E9" s="136">
        <f t="shared" si="3"/>
        <v>5.9793035442622626</v>
      </c>
      <c r="F9" s="137">
        <f t="shared" si="0"/>
        <v>50.415814553571757</v>
      </c>
      <c r="G9" s="137">
        <f t="shared" si="1"/>
        <v>49.584185446428236</v>
      </c>
      <c r="H9" s="138">
        <f t="shared" si="2"/>
        <v>98.350459841802547</v>
      </c>
      <c r="J9" s="43"/>
      <c r="K9" s="43"/>
    </row>
    <row r="10" spans="1:11" x14ac:dyDescent="0.2">
      <c r="A10" s="74" t="s">
        <v>16</v>
      </c>
      <c r="B10" s="135">
        <v>713181</v>
      </c>
      <c r="C10" s="135">
        <v>350584</v>
      </c>
      <c r="D10" s="135">
        <v>362597</v>
      </c>
      <c r="E10" s="136">
        <f t="shared" si="3"/>
        <v>5.3208362470512478</v>
      </c>
      <c r="F10" s="137">
        <f t="shared" si="0"/>
        <v>49.157787434045495</v>
      </c>
      <c r="G10" s="137">
        <f t="shared" si="1"/>
        <v>50.842212565954505</v>
      </c>
      <c r="H10" s="138">
        <f t="shared" si="2"/>
        <v>103.42656824042169</v>
      </c>
      <c r="J10" s="43"/>
      <c r="K10" s="43"/>
    </row>
    <row r="11" spans="1:11" x14ac:dyDescent="0.2">
      <c r="A11" s="74" t="s">
        <v>20</v>
      </c>
      <c r="B11" s="135">
        <v>686313</v>
      </c>
      <c r="C11" s="135">
        <v>346999</v>
      </c>
      <c r="D11" s="135">
        <v>339314</v>
      </c>
      <c r="E11" s="136">
        <f t="shared" si="3"/>
        <v>5.1203819047653862</v>
      </c>
      <c r="F11" s="137">
        <f t="shared" si="0"/>
        <v>50.559875741826254</v>
      </c>
      <c r="G11" s="137">
        <f t="shared" si="1"/>
        <v>49.440124258173753</v>
      </c>
      <c r="H11" s="138">
        <f t="shared" si="2"/>
        <v>97.785296211228285</v>
      </c>
      <c r="J11" s="43"/>
      <c r="K11" s="43"/>
    </row>
    <row r="12" spans="1:11" x14ac:dyDescent="0.2">
      <c r="A12" s="74" t="s">
        <v>18</v>
      </c>
      <c r="B12" s="135">
        <v>624032</v>
      </c>
      <c r="C12" s="135">
        <v>321045</v>
      </c>
      <c r="D12" s="135">
        <v>302987</v>
      </c>
      <c r="E12" s="136">
        <f t="shared" si="3"/>
        <v>4.655721457694308</v>
      </c>
      <c r="F12" s="137">
        <f t="shared" si="0"/>
        <v>51.446880929183116</v>
      </c>
      <c r="G12" s="137">
        <f t="shared" si="1"/>
        <v>48.553119070816884</v>
      </c>
      <c r="H12" s="138">
        <f t="shared" si="2"/>
        <v>94.375243345948405</v>
      </c>
      <c r="J12" s="43"/>
      <c r="K12" s="43"/>
    </row>
    <row r="13" spans="1:11" x14ac:dyDescent="0.2">
      <c r="A13" s="74" t="s">
        <v>17</v>
      </c>
      <c r="B13" s="135">
        <v>604283</v>
      </c>
      <c r="C13" s="135">
        <v>304837</v>
      </c>
      <c r="D13" s="135">
        <v>299446</v>
      </c>
      <c r="E13" s="136">
        <f>(B13/$B$4)*100</f>
        <v>4.5083799061905312</v>
      </c>
      <c r="F13" s="137">
        <f t="shared" si="0"/>
        <v>50.44606583339263</v>
      </c>
      <c r="G13" s="137">
        <f t="shared" si="1"/>
        <v>49.55393416660737</v>
      </c>
      <c r="H13" s="138">
        <f t="shared" si="2"/>
        <v>98.231513891030303</v>
      </c>
      <c r="J13" s="43"/>
      <c r="K13" s="43"/>
    </row>
    <row r="14" spans="1:11" x14ac:dyDescent="0.2">
      <c r="A14" s="74" t="s">
        <v>19</v>
      </c>
      <c r="B14" s="135">
        <v>519112</v>
      </c>
      <c r="C14" s="135">
        <v>262752</v>
      </c>
      <c r="D14" s="135">
        <v>256360</v>
      </c>
      <c r="E14" s="136">
        <f>(B14/$B$4)*100</f>
        <v>3.8729438191416588</v>
      </c>
      <c r="F14" s="139">
        <f t="shared" si="0"/>
        <v>50.615666753995278</v>
      </c>
      <c r="G14" s="139">
        <f t="shared" si="1"/>
        <v>49.384333246004715</v>
      </c>
      <c r="H14" s="140">
        <f t="shared" si="2"/>
        <v>97.567287784679095</v>
      </c>
      <c r="J14" s="43"/>
      <c r="K14" s="43"/>
    </row>
    <row r="15" spans="1:11" x14ac:dyDescent="0.2">
      <c r="A15" s="74" t="s">
        <v>9</v>
      </c>
      <c r="B15" s="135">
        <v>452961</v>
      </c>
      <c r="C15" s="135">
        <v>228947</v>
      </c>
      <c r="D15" s="135">
        <v>224014</v>
      </c>
      <c r="E15" s="136">
        <f t="shared" ref="E15:E21" si="4">(B15/$B$4)*100</f>
        <v>3.379410426386261</v>
      </c>
      <c r="F15" s="137">
        <f t="shared" si="0"/>
        <v>50.544528116107124</v>
      </c>
      <c r="G15" s="137">
        <f t="shared" si="1"/>
        <v>49.455471883892876</v>
      </c>
      <c r="H15" s="138">
        <f t="shared" si="2"/>
        <v>97.8453528545908</v>
      </c>
      <c r="J15" s="43"/>
      <c r="K15" s="43"/>
    </row>
    <row r="16" spans="1:11" x14ac:dyDescent="0.2">
      <c r="A16" s="74" t="s">
        <v>21</v>
      </c>
      <c r="B16" s="135">
        <v>437003</v>
      </c>
      <c r="C16" s="135">
        <v>219834</v>
      </c>
      <c r="D16" s="135">
        <v>217169</v>
      </c>
      <c r="E16" s="136">
        <f t="shared" si="4"/>
        <v>3.2603524245179503</v>
      </c>
      <c r="F16" s="137">
        <f t="shared" si="0"/>
        <v>50.304917815209507</v>
      </c>
      <c r="G16" s="137">
        <f t="shared" si="1"/>
        <v>49.695082184790493</v>
      </c>
      <c r="H16" s="138">
        <f t="shared" si="2"/>
        <v>98.787721644513582</v>
      </c>
      <c r="J16" s="43"/>
      <c r="K16" s="43"/>
    </row>
    <row r="17" spans="1:11" x14ac:dyDescent="0.2">
      <c r="A17" s="74" t="s">
        <v>8</v>
      </c>
      <c r="B17" s="135">
        <v>419333</v>
      </c>
      <c r="C17" s="135">
        <v>212515</v>
      </c>
      <c r="D17" s="135">
        <v>206818</v>
      </c>
      <c r="E17" s="136">
        <f t="shared" si="4"/>
        <v>3.1285216880213311</v>
      </c>
      <c r="F17" s="137">
        <f t="shared" si="0"/>
        <v>50.679293067800536</v>
      </c>
      <c r="G17" s="137">
        <f t="shared" si="1"/>
        <v>49.320706932199471</v>
      </c>
      <c r="H17" s="138">
        <f t="shared" si="2"/>
        <v>97.319248053078596</v>
      </c>
      <c r="J17" s="43"/>
      <c r="K17" s="43"/>
    </row>
    <row r="18" spans="1:11" x14ac:dyDescent="0.2">
      <c r="A18" s="74" t="s">
        <v>14</v>
      </c>
      <c r="B18" s="135">
        <v>379463</v>
      </c>
      <c r="C18" s="135">
        <v>187489</v>
      </c>
      <c r="D18" s="135">
        <v>191974</v>
      </c>
      <c r="E18" s="136">
        <f t="shared" si="4"/>
        <v>2.8310632010875327</v>
      </c>
      <c r="F18" s="137">
        <f t="shared" si="0"/>
        <v>49.409033291783388</v>
      </c>
      <c r="G18" s="137">
        <f t="shared" si="1"/>
        <v>50.590966708216612</v>
      </c>
      <c r="H18" s="138">
        <f t="shared" si="2"/>
        <v>102.39214033889989</v>
      </c>
      <c r="J18" s="43"/>
      <c r="K18" s="43"/>
    </row>
    <row r="19" spans="1:11" x14ac:dyDescent="0.2">
      <c r="A19" s="74" t="s">
        <v>15</v>
      </c>
      <c r="B19" s="135">
        <v>246743</v>
      </c>
      <c r="C19" s="135">
        <v>120999</v>
      </c>
      <c r="D19" s="135">
        <v>125744</v>
      </c>
      <c r="E19" s="136">
        <f t="shared" si="4"/>
        <v>1.8408778390144522</v>
      </c>
      <c r="F19" s="137">
        <f t="shared" si="0"/>
        <v>49.038473229230412</v>
      </c>
      <c r="G19" s="137">
        <f t="shared" si="1"/>
        <v>50.961526770769581</v>
      </c>
      <c r="H19" s="138">
        <f t="shared" si="2"/>
        <v>103.92152001256207</v>
      </c>
      <c r="J19" s="43"/>
      <c r="K19" s="43"/>
    </row>
    <row r="20" spans="1:11" x14ac:dyDescent="0.2">
      <c r="A20" s="74" t="s">
        <v>12</v>
      </c>
      <c r="B20" s="135">
        <v>124699</v>
      </c>
      <c r="C20" s="135">
        <v>64575</v>
      </c>
      <c r="D20" s="135">
        <v>60124</v>
      </c>
      <c r="E20" s="136">
        <f t="shared" si="4"/>
        <v>0.93034301134080066</v>
      </c>
      <c r="F20" s="137">
        <f t="shared" si="0"/>
        <v>51.784697551704504</v>
      </c>
      <c r="G20" s="137">
        <f t="shared" si="1"/>
        <v>48.215302448295496</v>
      </c>
      <c r="H20" s="138">
        <f t="shared" si="2"/>
        <v>93.107239643825011</v>
      </c>
      <c r="J20" s="43"/>
      <c r="K20" s="43"/>
    </row>
    <row r="21" spans="1:11" x14ac:dyDescent="0.2">
      <c r="A21" s="75" t="s">
        <v>22</v>
      </c>
      <c r="B21" s="71">
        <v>65064</v>
      </c>
      <c r="C21" s="71">
        <v>32698</v>
      </c>
      <c r="D21" s="71">
        <v>32366</v>
      </c>
      <c r="E21" s="141">
        <f t="shared" si="4"/>
        <v>0.485423601551559</v>
      </c>
      <c r="F21" s="142">
        <f t="shared" si="0"/>
        <v>50.255133407106847</v>
      </c>
      <c r="G21" s="142">
        <f t="shared" si="1"/>
        <v>49.744866592893153</v>
      </c>
      <c r="H21" s="72">
        <f t="shared" si="2"/>
        <v>98.984647379044603</v>
      </c>
      <c r="J21" s="43"/>
      <c r="K21" s="43"/>
    </row>
    <row r="22" spans="1:11" x14ac:dyDescent="0.2">
      <c r="A22" s="103" t="s">
        <v>157</v>
      </c>
      <c r="B22" s="104"/>
      <c r="C22" s="104"/>
      <c r="D22" s="104"/>
      <c r="E22" s="104"/>
      <c r="F22" s="104"/>
      <c r="G22" s="104"/>
      <c r="H22" s="104"/>
    </row>
  </sheetData>
  <mergeCells count="6">
    <mergeCell ref="A22:H22"/>
    <mergeCell ref="A1:H1"/>
    <mergeCell ref="A2:A3"/>
    <mergeCell ref="B2:D2"/>
    <mergeCell ref="H2:H3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CF1E-AF59-4659-B1E5-40523C3DAB77}">
  <dimension ref="A1:F26"/>
  <sheetViews>
    <sheetView workbookViewId="0">
      <selection activeCell="M22" sqref="M22"/>
    </sheetView>
  </sheetViews>
  <sheetFormatPr defaultRowHeight="14.25" x14ac:dyDescent="0.2"/>
  <cols>
    <col min="1" max="1" width="20.42578125" style="1" bestFit="1" customWidth="1"/>
    <col min="2" max="4" width="20.140625" style="1" customWidth="1"/>
    <col min="5" max="5" width="7.7109375" style="1" customWidth="1"/>
    <col min="6" max="16384" width="9.140625" style="1"/>
  </cols>
  <sheetData>
    <row r="1" spans="1:6" x14ac:dyDescent="0.2">
      <c r="A1" s="108" t="s">
        <v>129</v>
      </c>
      <c r="B1" s="108"/>
      <c r="C1" s="108"/>
      <c r="D1" s="108"/>
      <c r="E1" s="17"/>
    </row>
    <row r="2" spans="1:6" x14ac:dyDescent="0.2">
      <c r="A2" s="17"/>
      <c r="B2" s="17"/>
      <c r="C2" s="17"/>
      <c r="D2" s="17"/>
      <c r="E2" s="17"/>
    </row>
    <row r="3" spans="1:6" ht="15" customHeight="1" x14ac:dyDescent="0.2">
      <c r="A3" s="109" t="s">
        <v>0</v>
      </c>
      <c r="B3" s="110" t="s">
        <v>44</v>
      </c>
      <c r="C3" s="110"/>
      <c r="D3" s="110"/>
      <c r="E3" s="17"/>
    </row>
    <row r="4" spans="1:6" ht="15" x14ac:dyDescent="0.2">
      <c r="A4" s="109"/>
      <c r="B4" s="44" t="s">
        <v>3</v>
      </c>
      <c r="C4" s="44" t="s">
        <v>5</v>
      </c>
      <c r="D4" s="44" t="s">
        <v>4</v>
      </c>
      <c r="E4" s="13"/>
    </row>
    <row r="5" spans="1:6" ht="15" x14ac:dyDescent="0.25">
      <c r="A5" s="45" t="s">
        <v>24</v>
      </c>
      <c r="B5" s="46">
        <v>13403551</v>
      </c>
      <c r="C5" s="46">
        <v>6674239</v>
      </c>
      <c r="D5" s="46">
        <v>6729312</v>
      </c>
      <c r="E5" s="14"/>
    </row>
    <row r="6" spans="1:6" x14ac:dyDescent="0.2">
      <c r="A6" s="47" t="s">
        <v>25</v>
      </c>
      <c r="B6" s="5">
        <v>1279455</v>
      </c>
      <c r="C6" s="15">
        <v>660748</v>
      </c>
      <c r="D6" s="15">
        <v>618707</v>
      </c>
      <c r="E6" s="15"/>
      <c r="F6" s="20"/>
    </row>
    <row r="7" spans="1:6" x14ac:dyDescent="0.2">
      <c r="A7" s="48" t="s">
        <v>26</v>
      </c>
      <c r="B7" s="16">
        <v>1237358</v>
      </c>
      <c r="C7" s="16">
        <v>641557</v>
      </c>
      <c r="D7" s="16">
        <v>595801</v>
      </c>
      <c r="E7" s="16"/>
      <c r="F7" s="20"/>
    </row>
    <row r="8" spans="1:6" x14ac:dyDescent="0.2">
      <c r="A8" s="48" t="s">
        <v>27</v>
      </c>
      <c r="B8" s="16">
        <v>1176552</v>
      </c>
      <c r="C8" s="16">
        <v>608186</v>
      </c>
      <c r="D8" s="16">
        <v>568366</v>
      </c>
      <c r="E8" s="16"/>
      <c r="F8" s="20"/>
    </row>
    <row r="9" spans="1:6" x14ac:dyDescent="0.2">
      <c r="A9" s="48" t="s">
        <v>28</v>
      </c>
      <c r="B9" s="16">
        <v>1116332</v>
      </c>
      <c r="C9" s="16">
        <v>566962</v>
      </c>
      <c r="D9" s="16">
        <v>549370</v>
      </c>
      <c r="E9" s="16"/>
      <c r="F9" s="20"/>
    </row>
    <row r="10" spans="1:6" x14ac:dyDescent="0.2">
      <c r="A10" s="48" t="s">
        <v>29</v>
      </c>
      <c r="B10" s="16">
        <v>1275404</v>
      </c>
      <c r="C10" s="16">
        <v>638921</v>
      </c>
      <c r="D10" s="16">
        <v>636483</v>
      </c>
      <c r="E10" s="16"/>
      <c r="F10" s="20"/>
    </row>
    <row r="11" spans="1:6" x14ac:dyDescent="0.2">
      <c r="A11" s="48" t="s">
        <v>30</v>
      </c>
      <c r="B11" s="16">
        <v>1288164</v>
      </c>
      <c r="C11" s="16">
        <v>648797</v>
      </c>
      <c r="D11" s="16">
        <v>639367</v>
      </c>
      <c r="E11" s="16"/>
      <c r="F11" s="20"/>
    </row>
    <row r="12" spans="1:6" x14ac:dyDescent="0.2">
      <c r="A12" s="48" t="s">
        <v>31</v>
      </c>
      <c r="B12" s="16">
        <v>1163432</v>
      </c>
      <c r="C12" s="16">
        <v>593552</v>
      </c>
      <c r="D12" s="16">
        <v>569880</v>
      </c>
      <c r="E12" s="16"/>
      <c r="F12" s="20"/>
    </row>
    <row r="13" spans="1:6" x14ac:dyDescent="0.2">
      <c r="A13" s="48" t="s">
        <v>32</v>
      </c>
      <c r="B13" s="16">
        <v>1007583</v>
      </c>
      <c r="C13" s="16">
        <v>506933</v>
      </c>
      <c r="D13" s="16">
        <v>500650</v>
      </c>
      <c r="E13" s="16"/>
      <c r="F13" s="20"/>
    </row>
    <row r="14" spans="1:6" x14ac:dyDescent="0.2">
      <c r="A14" s="48" t="s">
        <v>33</v>
      </c>
      <c r="B14" s="16">
        <v>885774</v>
      </c>
      <c r="C14" s="16">
        <v>441278</v>
      </c>
      <c r="D14" s="16">
        <v>444496</v>
      </c>
      <c r="E14" s="16"/>
      <c r="F14" s="20"/>
    </row>
    <row r="15" spans="1:6" x14ac:dyDescent="0.2">
      <c r="A15" s="48" t="s">
        <v>34</v>
      </c>
      <c r="B15" s="16">
        <v>741559</v>
      </c>
      <c r="C15" s="16">
        <v>365802</v>
      </c>
      <c r="D15" s="16">
        <v>375757</v>
      </c>
      <c r="E15" s="16"/>
      <c r="F15" s="20"/>
    </row>
    <row r="16" spans="1:6" x14ac:dyDescent="0.2">
      <c r="A16" s="48" t="s">
        <v>35</v>
      </c>
      <c r="B16" s="16">
        <v>648401</v>
      </c>
      <c r="C16" s="16">
        <v>312085</v>
      </c>
      <c r="D16" s="16">
        <v>336316</v>
      </c>
      <c r="E16" s="16"/>
      <c r="F16" s="20"/>
    </row>
    <row r="17" spans="1:6" x14ac:dyDescent="0.2">
      <c r="A17" s="48" t="s">
        <v>36</v>
      </c>
      <c r="B17" s="16">
        <v>527921</v>
      </c>
      <c r="C17" s="16">
        <v>247287</v>
      </c>
      <c r="D17" s="16">
        <v>280634</v>
      </c>
      <c r="E17" s="16"/>
      <c r="F17" s="20"/>
    </row>
    <row r="18" spans="1:6" x14ac:dyDescent="0.2">
      <c r="A18" s="48" t="s">
        <v>37</v>
      </c>
      <c r="B18" s="16">
        <v>421094</v>
      </c>
      <c r="C18" s="16">
        <v>191240</v>
      </c>
      <c r="D18" s="16">
        <v>229854</v>
      </c>
      <c r="E18" s="16"/>
      <c r="F18" s="20"/>
    </row>
    <row r="19" spans="1:6" x14ac:dyDescent="0.2">
      <c r="A19" s="48" t="s">
        <v>38</v>
      </c>
      <c r="B19" s="16">
        <v>279636</v>
      </c>
      <c r="C19" s="16">
        <v>121505</v>
      </c>
      <c r="D19" s="16">
        <v>158131</v>
      </c>
      <c r="E19" s="16"/>
      <c r="F19" s="20"/>
    </row>
    <row r="20" spans="1:6" x14ac:dyDescent="0.2">
      <c r="A20" s="48" t="s">
        <v>39</v>
      </c>
      <c r="B20" s="16">
        <v>176093</v>
      </c>
      <c r="C20" s="16">
        <v>71391</v>
      </c>
      <c r="D20" s="16">
        <v>104702</v>
      </c>
      <c r="E20" s="16"/>
      <c r="F20" s="20"/>
    </row>
    <row r="21" spans="1:6" x14ac:dyDescent="0.2">
      <c r="A21" s="48" t="s">
        <v>40</v>
      </c>
      <c r="B21" s="16">
        <v>88354</v>
      </c>
      <c r="C21" s="16">
        <v>31616</v>
      </c>
      <c r="D21" s="16">
        <v>56738</v>
      </c>
      <c r="E21" s="16"/>
      <c r="F21" s="20"/>
    </row>
    <row r="22" spans="1:6" x14ac:dyDescent="0.2">
      <c r="A22" s="49" t="s">
        <v>41</v>
      </c>
      <c r="B22" s="50">
        <v>90439</v>
      </c>
      <c r="C22" s="50">
        <v>26379</v>
      </c>
      <c r="D22" s="50">
        <v>64060</v>
      </c>
      <c r="E22" s="16"/>
      <c r="F22" s="20"/>
    </row>
    <row r="23" spans="1:6" x14ac:dyDescent="0.2">
      <c r="A23" s="103" t="s">
        <v>157</v>
      </c>
      <c r="B23" s="104"/>
      <c r="C23" s="104"/>
      <c r="D23" s="104"/>
      <c r="E23" s="12"/>
    </row>
    <row r="26" spans="1:6" x14ac:dyDescent="0.2">
      <c r="B26" s="15"/>
    </row>
  </sheetData>
  <mergeCells count="4">
    <mergeCell ref="A23:D23"/>
    <mergeCell ref="A1:D1"/>
    <mergeCell ref="A3:A4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57F6-5B6C-4002-8DF2-638C31C03088}">
  <dimension ref="A1:J45"/>
  <sheetViews>
    <sheetView workbookViewId="0">
      <selection activeCell="O23" sqref="O23"/>
    </sheetView>
  </sheetViews>
  <sheetFormatPr defaultRowHeight="14.25" x14ac:dyDescent="0.2"/>
  <cols>
    <col min="1" max="1" width="17.85546875" style="1" bestFit="1" customWidth="1"/>
    <col min="2" max="2" width="12.85546875" style="1" bestFit="1" customWidth="1"/>
    <col min="3" max="4" width="12.140625" style="1" bestFit="1" customWidth="1"/>
    <col min="5" max="5" width="15.42578125" style="1" bestFit="1" customWidth="1"/>
    <col min="6" max="6" width="12.7109375" style="1" customWidth="1"/>
    <col min="7" max="7" width="14.28515625" style="1" customWidth="1"/>
    <col min="8" max="8" width="10.5703125" style="1" bestFit="1" customWidth="1"/>
    <col min="9" max="10" width="11.5703125" style="1" bestFit="1" customWidth="1"/>
    <col min="11" max="16384" width="9.140625" style="1"/>
  </cols>
  <sheetData>
    <row r="1" spans="1:10" x14ac:dyDescent="0.2">
      <c r="A1" s="1" t="s">
        <v>155</v>
      </c>
    </row>
    <row r="2" spans="1:10" x14ac:dyDescent="0.2">
      <c r="A2" s="111" t="s">
        <v>130</v>
      </c>
      <c r="B2" s="112" t="s">
        <v>44</v>
      </c>
      <c r="C2" s="112"/>
      <c r="D2" s="112"/>
      <c r="E2" s="112" t="s">
        <v>44</v>
      </c>
      <c r="F2" s="112"/>
      <c r="G2" s="112"/>
      <c r="H2" s="113" t="s">
        <v>43</v>
      </c>
      <c r="I2" s="113" t="s">
        <v>51</v>
      </c>
      <c r="J2" s="113"/>
    </row>
    <row r="3" spans="1:10" x14ac:dyDescent="0.2">
      <c r="A3" s="111"/>
      <c r="B3" s="9" t="s">
        <v>57</v>
      </c>
      <c r="C3" s="9" t="s">
        <v>45</v>
      </c>
      <c r="D3" s="9" t="s">
        <v>46</v>
      </c>
      <c r="E3" s="9" t="s">
        <v>80</v>
      </c>
      <c r="F3" s="9" t="s">
        <v>55</v>
      </c>
      <c r="G3" s="9" t="s">
        <v>56</v>
      </c>
      <c r="H3" s="113"/>
      <c r="I3" s="18" t="s">
        <v>45</v>
      </c>
      <c r="J3" s="18" t="s">
        <v>46</v>
      </c>
    </row>
    <row r="4" spans="1:10" x14ac:dyDescent="0.2">
      <c r="A4" s="1" t="s">
        <v>24</v>
      </c>
      <c r="B4" s="8">
        <v>13403551</v>
      </c>
      <c r="C4" s="8">
        <v>6674239</v>
      </c>
      <c r="D4" s="8">
        <v>6729312</v>
      </c>
      <c r="E4" s="1">
        <v>100</v>
      </c>
      <c r="F4" s="42">
        <f>C4/B4*100</f>
        <v>49.794558173427326</v>
      </c>
      <c r="G4" s="42">
        <f>D4/B4*100</f>
        <v>50.205441826572674</v>
      </c>
      <c r="H4" s="20">
        <v>99.181595384491018</v>
      </c>
      <c r="I4" s="21">
        <v>26.7</v>
      </c>
      <c r="J4" s="21">
        <v>28</v>
      </c>
    </row>
    <row r="5" spans="1:10" x14ac:dyDescent="0.2">
      <c r="A5" s="1" t="s">
        <v>77</v>
      </c>
      <c r="B5" s="8">
        <v>1279455</v>
      </c>
      <c r="C5" s="8">
        <v>660748</v>
      </c>
      <c r="D5" s="8">
        <v>618707</v>
      </c>
      <c r="E5" s="21">
        <v>9.545642046648684</v>
      </c>
      <c r="F5" s="21">
        <v>51.642926089624098</v>
      </c>
      <c r="G5" s="21">
        <v>48.357073910375902</v>
      </c>
      <c r="H5" s="20">
        <v>106.79497726710704</v>
      </c>
      <c r="I5" s="20"/>
      <c r="J5" s="20"/>
    </row>
    <row r="6" spans="1:10" x14ac:dyDescent="0.2">
      <c r="A6" s="1" t="s">
        <v>76</v>
      </c>
      <c r="B6" s="8">
        <v>3693365</v>
      </c>
      <c r="C6" s="8">
        <v>1910491</v>
      </c>
      <c r="D6" s="8">
        <v>1782874</v>
      </c>
      <c r="E6" s="21">
        <v>27.555123265468978</v>
      </c>
      <c r="F6" s="21">
        <v>51.727652154606972</v>
      </c>
      <c r="G6" s="21">
        <v>48.272347845393021</v>
      </c>
      <c r="H6" s="20">
        <v>107.15793712847908</v>
      </c>
      <c r="I6" s="20"/>
      <c r="J6" s="20"/>
    </row>
    <row r="7" spans="1:10" x14ac:dyDescent="0.2">
      <c r="A7" s="1" t="s">
        <v>75</v>
      </c>
      <c r="B7" s="8">
        <v>4805646</v>
      </c>
      <c r="C7" s="8">
        <v>2455626</v>
      </c>
      <c r="D7" s="8">
        <v>2350020</v>
      </c>
      <c r="E7" s="21">
        <v>35.853528665649868</v>
      </c>
      <c r="F7" s="21">
        <v>51.098770071703157</v>
      </c>
      <c r="G7" s="21">
        <v>48.901229928296843</v>
      </c>
      <c r="H7" s="20">
        <v>104.49383409502897</v>
      </c>
      <c r="I7" s="20"/>
      <c r="J7" s="20"/>
    </row>
    <row r="8" spans="1:10" x14ac:dyDescent="0.2">
      <c r="A8" s="1" t="s">
        <v>74</v>
      </c>
      <c r="B8" s="8">
        <v>2292884</v>
      </c>
      <c r="C8" s="8">
        <v>1175148</v>
      </c>
      <c r="D8" s="8">
        <v>1117736</v>
      </c>
      <c r="E8" s="21">
        <v>17.106541393396419</v>
      </c>
      <c r="F8" s="21">
        <v>51.251960413173983</v>
      </c>
      <c r="G8" s="21">
        <v>48.748039586826025</v>
      </c>
      <c r="H8" s="20">
        <v>105.13645440426005</v>
      </c>
      <c r="I8" s="20"/>
      <c r="J8" s="20"/>
    </row>
    <row r="9" spans="1:10" x14ac:dyDescent="0.2">
      <c r="A9" s="1" t="s">
        <v>71</v>
      </c>
      <c r="B9" s="8">
        <v>3943811</v>
      </c>
      <c r="C9" s="8">
        <v>1989719</v>
      </c>
      <c r="D9" s="8">
        <v>1954092</v>
      </c>
      <c r="E9" s="21">
        <v>29.423628111684728</v>
      </c>
      <c r="F9" s="21">
        <v>50.451682395530618</v>
      </c>
      <c r="G9" s="21">
        <v>49.548317604469382</v>
      </c>
      <c r="H9" s="20">
        <v>101.8231997265226</v>
      </c>
      <c r="I9" s="20"/>
      <c r="J9" s="20"/>
    </row>
    <row r="10" spans="1:10" x14ac:dyDescent="0.2">
      <c r="A10" s="1" t="s">
        <v>78</v>
      </c>
      <c r="B10" s="8">
        <v>7478248</v>
      </c>
      <c r="C10" s="8">
        <v>3762245</v>
      </c>
      <c r="D10" s="8">
        <v>3716003</v>
      </c>
      <c r="E10" s="21">
        <v>55.793035741051014</v>
      </c>
      <c r="F10" s="21">
        <v>50.309176694862224</v>
      </c>
      <c r="G10" s="21">
        <v>49.690823305137783</v>
      </c>
      <c r="H10" s="20">
        <v>101.24440157879313</v>
      </c>
      <c r="I10" s="20"/>
      <c r="J10" s="20"/>
    </row>
    <row r="11" spans="1:10" x14ac:dyDescent="0.2">
      <c r="A11" s="1" t="s">
        <v>79</v>
      </c>
      <c r="B11" s="8">
        <v>9075664</v>
      </c>
      <c r="C11" s="8">
        <v>4512857</v>
      </c>
      <c r="D11" s="8">
        <v>4562807</v>
      </c>
      <c r="E11" s="21">
        <v>67.710892434400407</v>
      </c>
      <c r="F11" s="21">
        <v>49.724813523286009</v>
      </c>
      <c r="G11" s="21">
        <v>50.275186476713998</v>
      </c>
      <c r="H11" s="20">
        <v>98.905279140669336</v>
      </c>
      <c r="I11" s="20"/>
      <c r="J11" s="20"/>
    </row>
    <row r="12" spans="1:10" x14ac:dyDescent="0.2">
      <c r="A12" s="1" t="s">
        <v>72</v>
      </c>
      <c r="B12" s="8">
        <v>9064681</v>
      </c>
      <c r="C12" s="8">
        <v>4434316</v>
      </c>
      <c r="D12" s="8">
        <v>4630365</v>
      </c>
      <c r="E12" s="21">
        <v>67.628951462190884</v>
      </c>
      <c r="F12" s="21">
        <v>48.918610594239333</v>
      </c>
      <c r="G12" s="21">
        <v>51.081389405760667</v>
      </c>
      <c r="H12" s="20">
        <v>95.766014126316179</v>
      </c>
      <c r="I12" s="20"/>
      <c r="J12" s="20"/>
    </row>
    <row r="13" spans="1:10" x14ac:dyDescent="0.2">
      <c r="A13" s="1" t="s">
        <v>73</v>
      </c>
      <c r="B13" s="8">
        <v>1055616</v>
      </c>
      <c r="C13" s="8">
        <v>442131</v>
      </c>
      <c r="D13" s="8">
        <v>613485</v>
      </c>
      <c r="E13" s="21">
        <v>7.8756442975447332</v>
      </c>
      <c r="F13" s="21">
        <v>41.883696344125134</v>
      </c>
      <c r="G13" s="21">
        <v>58.116303655874866</v>
      </c>
      <c r="H13" s="20">
        <v>72.068754737279633</v>
      </c>
      <c r="I13" s="20"/>
      <c r="J13" s="20"/>
    </row>
    <row r="14" spans="1:10" x14ac:dyDescent="0.2">
      <c r="A14" s="38" t="s">
        <v>47</v>
      </c>
      <c r="B14" s="51">
        <v>634522</v>
      </c>
      <c r="C14" s="51">
        <v>250891</v>
      </c>
      <c r="D14" s="51">
        <v>383631</v>
      </c>
      <c r="E14" s="52">
        <v>4.733984300130615</v>
      </c>
      <c r="F14" s="52">
        <v>39.540157788067241</v>
      </c>
      <c r="G14" s="52">
        <v>60.459842211932759</v>
      </c>
      <c r="H14" s="53">
        <v>65.399042308885356</v>
      </c>
      <c r="I14" s="53"/>
      <c r="J14" s="53"/>
    </row>
    <row r="15" spans="1:10" x14ac:dyDescent="0.2">
      <c r="A15" s="41" t="s">
        <v>157</v>
      </c>
      <c r="B15" s="8"/>
      <c r="C15" s="8"/>
      <c r="D15" s="8"/>
      <c r="E15" s="21"/>
      <c r="F15" s="21"/>
      <c r="G15" s="21"/>
      <c r="H15" s="20"/>
      <c r="I15" s="20"/>
      <c r="J15" s="20"/>
    </row>
    <row r="17" spans="1:10" x14ac:dyDescent="0.2">
      <c r="A17" s="1" t="s">
        <v>156</v>
      </c>
    </row>
    <row r="18" spans="1:10" x14ac:dyDescent="0.2">
      <c r="A18" s="111" t="s">
        <v>130</v>
      </c>
      <c r="B18" s="112" t="s">
        <v>44</v>
      </c>
      <c r="C18" s="112"/>
      <c r="D18" s="112"/>
      <c r="E18" s="112" t="s">
        <v>44</v>
      </c>
      <c r="F18" s="112"/>
      <c r="G18" s="112"/>
      <c r="H18" s="113" t="s">
        <v>43</v>
      </c>
      <c r="I18" s="113" t="s">
        <v>51</v>
      </c>
      <c r="J18" s="113"/>
    </row>
    <row r="19" spans="1:10" x14ac:dyDescent="0.2">
      <c r="A19" s="111"/>
      <c r="B19" s="9" t="s">
        <v>57</v>
      </c>
      <c r="C19" s="9" t="s">
        <v>45</v>
      </c>
      <c r="D19" s="9" t="s">
        <v>46</v>
      </c>
      <c r="E19" s="9" t="s">
        <v>80</v>
      </c>
      <c r="F19" s="9" t="s">
        <v>55</v>
      </c>
      <c r="G19" s="9" t="s">
        <v>56</v>
      </c>
      <c r="H19" s="113"/>
      <c r="I19" s="18" t="s">
        <v>45</v>
      </c>
      <c r="J19" s="18" t="s">
        <v>46</v>
      </c>
    </row>
    <row r="20" spans="1:10" x14ac:dyDescent="0.2">
      <c r="A20" s="1" t="s">
        <v>24</v>
      </c>
      <c r="B20" s="8">
        <v>12787669</v>
      </c>
      <c r="C20" s="8">
        <v>6303888</v>
      </c>
      <c r="D20" s="8">
        <v>6483781</v>
      </c>
      <c r="E20" s="1">
        <v>100</v>
      </c>
      <c r="F20" s="42">
        <f>C20/B20*100</f>
        <v>49.296615356559506</v>
      </c>
      <c r="G20" s="42">
        <f>D20/B20*100</f>
        <v>50.703384643440486</v>
      </c>
      <c r="H20" s="20">
        <v>97.225492347752024</v>
      </c>
      <c r="I20" s="21">
        <v>25.6</v>
      </c>
      <c r="J20" s="21">
        <v>26.7</v>
      </c>
    </row>
    <row r="21" spans="1:10" x14ac:dyDescent="0.2">
      <c r="A21" s="1" t="s">
        <v>77</v>
      </c>
      <c r="B21" s="8">
        <v>1199854</v>
      </c>
      <c r="C21" s="8">
        <v>621820</v>
      </c>
      <c r="D21" s="8">
        <v>578034</v>
      </c>
      <c r="E21" s="21">
        <v>9.3828984782136615</v>
      </c>
      <c r="F21" s="21">
        <v>51.824638664370838</v>
      </c>
      <c r="G21" s="21">
        <v>48.175361335629169</v>
      </c>
      <c r="H21" s="20">
        <v>107.5749869384846</v>
      </c>
      <c r="I21" s="20"/>
      <c r="J21" s="20"/>
    </row>
    <row r="22" spans="1:10" x14ac:dyDescent="0.2">
      <c r="A22" s="1" t="s">
        <v>76</v>
      </c>
      <c r="B22" s="8">
        <v>3497408</v>
      </c>
      <c r="C22" s="8">
        <v>1804783</v>
      </c>
      <c r="D22" s="8">
        <v>1692625</v>
      </c>
      <c r="E22" s="21">
        <v>27.349847732217654</v>
      </c>
      <c r="F22" s="21">
        <v>51.603444608121215</v>
      </c>
      <c r="G22" s="21">
        <v>48.396555391878785</v>
      </c>
      <c r="H22" s="20">
        <v>106.62627575511409</v>
      </c>
      <c r="I22" s="20"/>
      <c r="J22" s="20"/>
    </row>
    <row r="23" spans="1:10" x14ac:dyDescent="0.2">
      <c r="A23" s="1" t="s">
        <v>75</v>
      </c>
      <c r="B23" s="8">
        <v>4877638</v>
      </c>
      <c r="C23" s="8">
        <v>2449279</v>
      </c>
      <c r="D23" s="8">
        <v>2428359</v>
      </c>
      <c r="E23" s="21">
        <v>38.143292573494044</v>
      </c>
      <c r="F23" s="21">
        <v>50.214448058671024</v>
      </c>
      <c r="G23" s="21">
        <v>49.785551941328983</v>
      </c>
      <c r="H23" s="20">
        <v>100.86148711949099</v>
      </c>
      <c r="I23" s="20"/>
      <c r="J23" s="20"/>
    </row>
    <row r="24" spans="1:10" x14ac:dyDescent="0.2">
      <c r="A24" s="1" t="s">
        <v>74</v>
      </c>
      <c r="B24" s="8">
        <v>2378632</v>
      </c>
      <c r="C24" s="8">
        <v>1195982</v>
      </c>
      <c r="D24" s="8">
        <v>1182650</v>
      </c>
      <c r="E24" s="21">
        <v>18.600981930326785</v>
      </c>
      <c r="F24" s="21">
        <v>50.280245115679932</v>
      </c>
      <c r="G24" s="21">
        <v>49.719754884320061</v>
      </c>
      <c r="H24" s="20">
        <v>101.12729886272353</v>
      </c>
      <c r="I24" s="20"/>
      <c r="J24" s="20"/>
    </row>
    <row r="25" spans="1:10" x14ac:dyDescent="0.2">
      <c r="A25" s="1" t="s">
        <v>71</v>
      </c>
      <c r="B25" s="8">
        <v>4076854</v>
      </c>
      <c r="C25" s="8">
        <v>2006419</v>
      </c>
      <c r="D25" s="8">
        <v>2070435</v>
      </c>
      <c r="E25" s="21">
        <v>31.881134865157989</v>
      </c>
      <c r="F25" s="21">
        <v>49.21488481068981</v>
      </c>
      <c r="G25" s="21">
        <v>50.78511518931019</v>
      </c>
      <c r="H25" s="20">
        <v>96.908089362863365</v>
      </c>
      <c r="I25" s="20"/>
      <c r="J25" s="20"/>
    </row>
    <row r="26" spans="1:10" x14ac:dyDescent="0.2">
      <c r="A26" s="1" t="s">
        <v>78</v>
      </c>
      <c r="B26" s="8">
        <v>7389571</v>
      </c>
      <c r="C26" s="8">
        <v>3641143</v>
      </c>
      <c r="D26" s="8">
        <v>3748428</v>
      </c>
      <c r="E26" s="21">
        <v>57.786692789749253</v>
      </c>
      <c r="F26" s="21">
        <v>49.274078292231039</v>
      </c>
      <c r="G26" s="21">
        <v>50.725921707768961</v>
      </c>
      <c r="H26" s="20">
        <v>97.137866860454565</v>
      </c>
      <c r="I26" s="20"/>
      <c r="J26" s="20"/>
    </row>
    <row r="27" spans="1:10" x14ac:dyDescent="0.2">
      <c r="A27" s="1" t="s">
        <v>79</v>
      </c>
      <c r="B27" s="8">
        <v>8787118</v>
      </c>
      <c r="C27" s="8">
        <v>4298088</v>
      </c>
      <c r="D27" s="8">
        <v>4489030</v>
      </c>
      <c r="E27" s="21">
        <v>68.715557151189941</v>
      </c>
      <c r="F27" s="21">
        <v>48.913511802163121</v>
      </c>
      <c r="G27" s="21">
        <v>51.086488197836879</v>
      </c>
      <c r="H27" s="20">
        <v>95.746475296444885</v>
      </c>
      <c r="I27" s="20"/>
      <c r="J27" s="20"/>
    </row>
    <row r="28" spans="1:10" x14ac:dyDescent="0.2">
      <c r="A28" s="1" t="s">
        <v>72</v>
      </c>
      <c r="B28" s="8">
        <v>8567314</v>
      </c>
      <c r="C28" s="8">
        <v>4137415</v>
      </c>
      <c r="D28" s="8">
        <v>4429899</v>
      </c>
      <c r="E28" s="21">
        <v>66.996682507187202</v>
      </c>
      <c r="F28" s="21">
        <v>48.293023927919535</v>
      </c>
      <c r="G28" s="21">
        <v>51.706976072080465</v>
      </c>
      <c r="H28" s="20">
        <v>93.397501839206726</v>
      </c>
      <c r="I28" s="20"/>
      <c r="J28" s="20"/>
    </row>
    <row r="29" spans="1:10" x14ac:dyDescent="0.2">
      <c r="A29" s="1" t="s">
        <v>73</v>
      </c>
      <c r="B29" s="8">
        <v>846758</v>
      </c>
      <c r="C29" s="8">
        <v>358321</v>
      </c>
      <c r="D29" s="8">
        <v>488437</v>
      </c>
      <c r="E29" s="21">
        <v>6.621675928584013</v>
      </c>
      <c r="F29" s="21">
        <v>42.316813068196581</v>
      </c>
      <c r="G29" s="21">
        <v>57.683186931803419</v>
      </c>
      <c r="H29" s="20">
        <v>73.360740484443227</v>
      </c>
      <c r="I29" s="20"/>
      <c r="J29" s="20"/>
    </row>
    <row r="30" spans="1:10" x14ac:dyDescent="0.2">
      <c r="A30" s="38" t="s">
        <v>47</v>
      </c>
      <c r="B30" s="51">
        <v>503143</v>
      </c>
      <c r="C30" s="51">
        <v>201017</v>
      </c>
      <c r="D30" s="51">
        <v>302126</v>
      </c>
      <c r="E30" s="52">
        <v>3.9345951165923987</v>
      </c>
      <c r="F30" s="52">
        <v>39.95226009305506</v>
      </c>
      <c r="G30" s="52">
        <v>60.04773990694494</v>
      </c>
      <c r="H30" s="53">
        <v>66.5341612439843</v>
      </c>
      <c r="I30" s="53"/>
      <c r="J30" s="53"/>
    </row>
    <row r="31" spans="1:10" x14ac:dyDescent="0.2">
      <c r="A31" s="41" t="s">
        <v>157</v>
      </c>
    </row>
    <row r="39" spans="1:10" x14ac:dyDescent="0.2">
      <c r="B39" s="1" t="s">
        <v>137</v>
      </c>
    </row>
    <row r="40" spans="1:10" x14ac:dyDescent="0.2">
      <c r="A40" s="1" t="s">
        <v>46</v>
      </c>
      <c r="B40" s="4">
        <f>D7</f>
        <v>2350020</v>
      </c>
      <c r="H40" s="8"/>
      <c r="I40" s="8"/>
    </row>
    <row r="41" spans="1:10" x14ac:dyDescent="0.2">
      <c r="A41" s="1" t="s">
        <v>45</v>
      </c>
      <c r="B41" s="4">
        <f>C7</f>
        <v>2455626</v>
      </c>
      <c r="H41" s="8"/>
      <c r="I41" s="8"/>
    </row>
    <row r="43" spans="1:10" x14ac:dyDescent="0.2">
      <c r="G43" s="8"/>
      <c r="I43" s="1">
        <v>2020</v>
      </c>
      <c r="J43" s="1">
        <v>2015</v>
      </c>
    </row>
    <row r="44" spans="1:10" x14ac:dyDescent="0.2">
      <c r="G44" s="8"/>
      <c r="H44" s="1" t="s">
        <v>45</v>
      </c>
      <c r="I44" s="8">
        <v>1175148</v>
      </c>
      <c r="J44" s="8">
        <v>1195982</v>
      </c>
    </row>
    <row r="45" spans="1:10" x14ac:dyDescent="0.2">
      <c r="H45" s="1" t="s">
        <v>46</v>
      </c>
      <c r="I45" s="8">
        <v>1117736</v>
      </c>
      <c r="J45" s="8">
        <v>1182650</v>
      </c>
    </row>
  </sheetData>
  <mergeCells count="10">
    <mergeCell ref="A18:A19"/>
    <mergeCell ref="B18:D18"/>
    <mergeCell ref="E18:G18"/>
    <mergeCell ref="H18:H19"/>
    <mergeCell ref="I18:J18"/>
    <mergeCell ref="A2:A3"/>
    <mergeCell ref="B2:D2"/>
    <mergeCell ref="E2:G2"/>
    <mergeCell ref="H2:H3"/>
    <mergeCell ref="I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A1B4-E131-425D-A0DA-AAC57FC25E16}">
  <dimension ref="A1:D21"/>
  <sheetViews>
    <sheetView workbookViewId="0">
      <selection activeCell="I24" sqref="I24"/>
    </sheetView>
  </sheetViews>
  <sheetFormatPr defaultRowHeight="14.25" x14ac:dyDescent="0.2"/>
  <cols>
    <col min="1" max="1" width="26" style="1" bestFit="1" customWidth="1"/>
    <col min="2" max="3" width="11.5703125" style="1" bestFit="1" customWidth="1"/>
    <col min="4" max="4" width="9.28515625" style="1" bestFit="1" customWidth="1"/>
    <col min="5" max="16384" width="9.140625" style="1"/>
  </cols>
  <sheetData>
    <row r="1" spans="1:4" ht="32.25" customHeight="1" x14ac:dyDescent="0.2">
      <c r="A1" s="115" t="s">
        <v>131</v>
      </c>
      <c r="B1" s="115"/>
      <c r="C1" s="115"/>
      <c r="D1" s="115"/>
    </row>
    <row r="2" spans="1:4" x14ac:dyDescent="0.2">
      <c r="A2" s="7" t="s">
        <v>1</v>
      </c>
      <c r="B2" s="9" t="s">
        <v>45</v>
      </c>
      <c r="C2" s="9" t="s">
        <v>46</v>
      </c>
      <c r="D2" s="9" t="s">
        <v>43</v>
      </c>
    </row>
    <row r="3" spans="1:4" x14ac:dyDescent="0.2">
      <c r="A3" s="1" t="s">
        <v>6</v>
      </c>
      <c r="B3" s="22">
        <v>1175148</v>
      </c>
      <c r="C3" s="22">
        <v>1117736</v>
      </c>
      <c r="D3" s="22">
        <v>105.13645440426005</v>
      </c>
    </row>
    <row r="4" spans="1:4" x14ac:dyDescent="0.2">
      <c r="A4" s="19" t="s">
        <v>61</v>
      </c>
      <c r="B4" s="8">
        <v>256448</v>
      </c>
      <c r="C4" s="8">
        <v>243463</v>
      </c>
      <c r="D4" s="22">
        <v>105.33345929360929</v>
      </c>
    </row>
    <row r="5" spans="1:4" x14ac:dyDescent="0.2">
      <c r="A5" s="19" t="s">
        <v>70</v>
      </c>
      <c r="B5" s="8">
        <v>161351</v>
      </c>
      <c r="C5" s="8">
        <v>154620</v>
      </c>
      <c r="D5" s="22">
        <v>104.35325313672227</v>
      </c>
    </row>
    <row r="6" spans="1:4" x14ac:dyDescent="0.2">
      <c r="A6" s="19" t="s">
        <v>69</v>
      </c>
      <c r="B6" s="8">
        <v>157630</v>
      </c>
      <c r="C6" s="8">
        <v>149188</v>
      </c>
      <c r="D6" s="22">
        <v>105.65863206155993</v>
      </c>
    </row>
    <row r="7" spans="1:4" x14ac:dyDescent="0.2">
      <c r="A7" s="19" t="s">
        <v>68</v>
      </c>
      <c r="B7" s="8">
        <v>79234</v>
      </c>
      <c r="C7" s="8">
        <v>75835</v>
      </c>
      <c r="D7" s="22">
        <v>104.48209929452099</v>
      </c>
    </row>
    <row r="8" spans="1:4" x14ac:dyDescent="0.2">
      <c r="A8" s="19" t="s">
        <v>60</v>
      </c>
      <c r="B8" s="8">
        <v>70097</v>
      </c>
      <c r="C8" s="8">
        <v>66510</v>
      </c>
      <c r="D8" s="22">
        <v>105.39317395880319</v>
      </c>
    </row>
    <row r="9" spans="1:4" x14ac:dyDescent="0.2">
      <c r="A9" s="19" t="s">
        <v>83</v>
      </c>
      <c r="B9" s="8">
        <v>56213</v>
      </c>
      <c r="C9" s="8">
        <v>53266</v>
      </c>
      <c r="D9" s="22">
        <v>105.53260992002403</v>
      </c>
    </row>
    <row r="10" spans="1:4" x14ac:dyDescent="0.2">
      <c r="A10" s="19" t="s">
        <v>65</v>
      </c>
      <c r="B10" s="8">
        <v>66072</v>
      </c>
      <c r="C10" s="8">
        <v>62510</v>
      </c>
      <c r="D10" s="22">
        <v>105.69828827387617</v>
      </c>
    </row>
    <row r="11" spans="1:4" x14ac:dyDescent="0.2">
      <c r="A11" s="19" t="s">
        <v>81</v>
      </c>
      <c r="B11" s="8">
        <v>53020</v>
      </c>
      <c r="C11" s="8">
        <v>50281</v>
      </c>
      <c r="D11" s="22">
        <v>105.44738569240866</v>
      </c>
    </row>
    <row r="12" spans="1:4" x14ac:dyDescent="0.2">
      <c r="A12" s="19" t="s">
        <v>66</v>
      </c>
      <c r="B12" s="8">
        <v>45238</v>
      </c>
      <c r="C12" s="8">
        <v>43023</v>
      </c>
      <c r="D12" s="22">
        <v>105.14840899053995</v>
      </c>
    </row>
    <row r="13" spans="1:4" x14ac:dyDescent="0.2">
      <c r="A13" s="19" t="s">
        <v>59</v>
      </c>
      <c r="B13" s="8">
        <v>40880</v>
      </c>
      <c r="C13" s="8">
        <v>38490</v>
      </c>
      <c r="D13" s="22">
        <v>106.20940504027021</v>
      </c>
    </row>
    <row r="14" spans="1:4" x14ac:dyDescent="0.2">
      <c r="A14" s="19" t="s">
        <v>82</v>
      </c>
      <c r="B14" s="8">
        <v>44729</v>
      </c>
      <c r="C14" s="8">
        <v>42753</v>
      </c>
      <c r="D14" s="22">
        <v>104.62189787851143</v>
      </c>
    </row>
    <row r="15" spans="1:4" x14ac:dyDescent="0.2">
      <c r="A15" s="19" t="s">
        <v>84</v>
      </c>
      <c r="B15" s="8">
        <v>34654</v>
      </c>
      <c r="C15" s="8">
        <v>33941</v>
      </c>
      <c r="D15" s="22">
        <v>102.10070416310657</v>
      </c>
    </row>
    <row r="16" spans="1:4" x14ac:dyDescent="0.2">
      <c r="A16" s="19" t="s">
        <v>63</v>
      </c>
      <c r="B16" s="8">
        <v>36236</v>
      </c>
      <c r="C16" s="8">
        <v>34018</v>
      </c>
      <c r="D16" s="22">
        <v>106.52007760597331</v>
      </c>
    </row>
    <row r="17" spans="1:4" x14ac:dyDescent="0.2">
      <c r="A17" s="19" t="s">
        <v>58</v>
      </c>
      <c r="B17" s="8">
        <v>33571</v>
      </c>
      <c r="C17" s="8">
        <v>32403</v>
      </c>
      <c r="D17" s="22">
        <v>103.6046045119279</v>
      </c>
    </row>
    <row r="18" spans="1:4" x14ac:dyDescent="0.2">
      <c r="A18" s="19" t="s">
        <v>64</v>
      </c>
      <c r="B18" s="8">
        <v>24352</v>
      </c>
      <c r="C18" s="8">
        <v>23048</v>
      </c>
      <c r="D18" s="22">
        <v>105.65775772301285</v>
      </c>
    </row>
    <row r="19" spans="1:4" x14ac:dyDescent="0.2">
      <c r="A19" s="19" t="s">
        <v>62</v>
      </c>
      <c r="B19" s="8">
        <v>9597</v>
      </c>
      <c r="C19" s="8">
        <v>8930</v>
      </c>
      <c r="D19" s="22">
        <v>107.46920492721163</v>
      </c>
    </row>
    <row r="20" spans="1:4" x14ac:dyDescent="0.2">
      <c r="A20" s="54" t="s">
        <v>67</v>
      </c>
      <c r="B20" s="51">
        <v>5826</v>
      </c>
      <c r="C20" s="51">
        <v>5457</v>
      </c>
      <c r="D20" s="55">
        <v>106.76195711929633</v>
      </c>
    </row>
    <row r="21" spans="1:4" x14ac:dyDescent="0.2">
      <c r="A21" s="114" t="s">
        <v>157</v>
      </c>
      <c r="B21" s="114"/>
      <c r="C21" s="114"/>
      <c r="D21" s="114"/>
    </row>
  </sheetData>
  <mergeCells count="2">
    <mergeCell ref="A21:D21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3846-F3EF-41A2-8FA4-80200D23E040}">
  <dimension ref="A1:H22"/>
  <sheetViews>
    <sheetView workbookViewId="0">
      <selection activeCell="A21" sqref="A21:H21"/>
    </sheetView>
  </sheetViews>
  <sheetFormatPr defaultRowHeight="12.75" x14ac:dyDescent="0.2"/>
  <cols>
    <col min="1" max="1" width="36.140625" style="3" bestFit="1" customWidth="1"/>
    <col min="2" max="2" width="10.7109375" style="3" bestFit="1" customWidth="1"/>
    <col min="3" max="4" width="9.85546875" style="3" bestFit="1" customWidth="1"/>
    <col min="5" max="5" width="10.7109375" style="3" bestFit="1" customWidth="1"/>
    <col min="6" max="6" width="9.85546875" style="3" bestFit="1" customWidth="1"/>
    <col min="7" max="7" width="9.140625" style="3" bestFit="1" customWidth="1"/>
    <col min="8" max="8" width="9.28515625" style="3" bestFit="1" customWidth="1"/>
    <col min="9" max="16384" width="9.140625" style="3"/>
  </cols>
  <sheetData>
    <row r="1" spans="1:8" x14ac:dyDescent="0.2">
      <c r="A1" s="116" t="s">
        <v>132</v>
      </c>
      <c r="B1" s="116"/>
      <c r="C1" s="116"/>
      <c r="D1" s="116"/>
      <c r="E1" s="116"/>
      <c r="F1" s="116"/>
      <c r="G1" s="116"/>
    </row>
    <row r="2" spans="1:8" x14ac:dyDescent="0.2">
      <c r="A2" s="117" t="s">
        <v>88</v>
      </c>
      <c r="B2" s="118" t="s">
        <v>87</v>
      </c>
      <c r="C2" s="118"/>
      <c r="D2" s="118"/>
      <c r="E2" s="119" t="s">
        <v>85</v>
      </c>
      <c r="F2" s="119"/>
      <c r="G2" s="119"/>
      <c r="H2" s="117" t="s">
        <v>43</v>
      </c>
    </row>
    <row r="3" spans="1:8" ht="25.5" x14ac:dyDescent="0.2">
      <c r="A3" s="117"/>
      <c r="B3" s="56" t="s">
        <v>3</v>
      </c>
      <c r="C3" s="56" t="s">
        <v>45</v>
      </c>
      <c r="D3" s="56" t="s">
        <v>46</v>
      </c>
      <c r="E3" s="56" t="s">
        <v>3</v>
      </c>
      <c r="F3" s="56" t="s">
        <v>45</v>
      </c>
      <c r="G3" s="56" t="s">
        <v>86</v>
      </c>
      <c r="H3" s="117"/>
    </row>
    <row r="4" spans="1:8" x14ac:dyDescent="0.2">
      <c r="A4" s="3" t="s">
        <v>49</v>
      </c>
      <c r="B4" s="10">
        <v>211190</v>
      </c>
      <c r="C4" s="10">
        <v>109899</v>
      </c>
      <c r="D4" s="10">
        <v>101291</v>
      </c>
      <c r="E4" s="10">
        <v>198981</v>
      </c>
      <c r="F4" s="10">
        <v>103482</v>
      </c>
      <c r="G4" s="10">
        <v>95499</v>
      </c>
      <c r="H4" s="23">
        <v>108.35924983507681</v>
      </c>
    </row>
    <row r="5" spans="1:8" x14ac:dyDescent="0.2">
      <c r="A5" s="3" t="s">
        <v>89</v>
      </c>
      <c r="B5" s="10">
        <v>48208</v>
      </c>
      <c r="C5" s="10">
        <v>25007</v>
      </c>
      <c r="D5" s="10">
        <v>23201</v>
      </c>
      <c r="E5" s="10">
        <v>27375</v>
      </c>
      <c r="F5" s="10">
        <v>14344</v>
      </c>
      <c r="G5" s="10">
        <v>13031</v>
      </c>
      <c r="H5" s="23">
        <v>110.07597268053104</v>
      </c>
    </row>
    <row r="6" spans="1:8" x14ac:dyDescent="0.2">
      <c r="A6" s="3" t="s">
        <v>90</v>
      </c>
      <c r="B6" s="10">
        <v>4433</v>
      </c>
      <c r="C6" s="10">
        <v>2298</v>
      </c>
      <c r="D6" s="10">
        <v>2135</v>
      </c>
      <c r="E6" s="10">
        <v>5773</v>
      </c>
      <c r="F6" s="10">
        <v>2994</v>
      </c>
      <c r="G6" s="10">
        <v>2779</v>
      </c>
      <c r="H6" s="23">
        <v>107.73659589780497</v>
      </c>
    </row>
    <row r="7" spans="1:8" x14ac:dyDescent="0.2">
      <c r="A7" s="3" t="s">
        <v>91</v>
      </c>
      <c r="B7" s="10">
        <v>9846</v>
      </c>
      <c r="C7" s="10">
        <v>5160</v>
      </c>
      <c r="D7" s="10">
        <v>4686</v>
      </c>
      <c r="E7" s="10">
        <v>7027</v>
      </c>
      <c r="F7" s="10">
        <v>3695</v>
      </c>
      <c r="G7" s="10">
        <v>3332</v>
      </c>
      <c r="H7" s="23">
        <v>110.89435774309723</v>
      </c>
    </row>
    <row r="8" spans="1:8" x14ac:dyDescent="0.2">
      <c r="A8" s="3" t="s">
        <v>92</v>
      </c>
      <c r="B8" s="10">
        <v>15250</v>
      </c>
      <c r="C8" s="10">
        <v>7950</v>
      </c>
      <c r="D8" s="10">
        <v>7300</v>
      </c>
      <c r="E8" s="10">
        <v>13160</v>
      </c>
      <c r="F8" s="10">
        <v>6813</v>
      </c>
      <c r="G8" s="10">
        <v>6347</v>
      </c>
      <c r="H8" s="23">
        <v>107.34205136284859</v>
      </c>
    </row>
    <row r="9" spans="1:8" x14ac:dyDescent="0.2">
      <c r="A9" s="3" t="s">
        <v>93</v>
      </c>
      <c r="B9" s="10">
        <v>47715</v>
      </c>
      <c r="C9" s="10">
        <v>24854</v>
      </c>
      <c r="D9" s="10">
        <v>22861</v>
      </c>
      <c r="E9" s="10">
        <v>44445</v>
      </c>
      <c r="F9" s="10">
        <v>23089</v>
      </c>
      <c r="G9" s="10">
        <v>21356</v>
      </c>
      <c r="H9" s="23">
        <v>108.1148155085222</v>
      </c>
    </row>
    <row r="10" spans="1:8" x14ac:dyDescent="0.2">
      <c r="A10" s="3" t="s">
        <v>94</v>
      </c>
      <c r="B10" s="10">
        <v>1718</v>
      </c>
      <c r="C10" s="10">
        <v>905</v>
      </c>
      <c r="D10" s="10">
        <v>813</v>
      </c>
      <c r="E10" s="10">
        <v>1519</v>
      </c>
      <c r="F10" s="10">
        <v>797</v>
      </c>
      <c r="G10" s="10">
        <v>722</v>
      </c>
      <c r="H10" s="23">
        <v>110.38781163434903</v>
      </c>
    </row>
    <row r="11" spans="1:8" x14ac:dyDescent="0.2">
      <c r="A11" s="3" t="s">
        <v>95</v>
      </c>
      <c r="B11" s="10">
        <v>19768</v>
      </c>
      <c r="C11" s="10">
        <v>10250</v>
      </c>
      <c r="D11" s="10">
        <v>9518</v>
      </c>
      <c r="E11" s="10">
        <v>26524</v>
      </c>
      <c r="F11" s="10">
        <v>13788</v>
      </c>
      <c r="G11" s="10">
        <v>12736</v>
      </c>
      <c r="H11" s="23">
        <v>108.26005025125629</v>
      </c>
    </row>
    <row r="12" spans="1:8" x14ac:dyDescent="0.2">
      <c r="A12" s="3" t="s">
        <v>96</v>
      </c>
      <c r="B12" s="10">
        <v>4322</v>
      </c>
      <c r="C12" s="10">
        <v>2259</v>
      </c>
      <c r="D12" s="10">
        <v>2063</v>
      </c>
      <c r="E12" s="10">
        <v>5787</v>
      </c>
      <c r="F12" s="10">
        <v>2998</v>
      </c>
      <c r="G12" s="10">
        <v>2789</v>
      </c>
      <c r="H12" s="23">
        <v>107.49372534958768</v>
      </c>
    </row>
    <row r="13" spans="1:8" x14ac:dyDescent="0.2">
      <c r="A13" s="3" t="s">
        <v>97</v>
      </c>
      <c r="B13" s="10">
        <v>3212</v>
      </c>
      <c r="C13" s="10">
        <v>1663</v>
      </c>
      <c r="D13" s="10">
        <v>1549</v>
      </c>
      <c r="E13" s="10">
        <v>3817</v>
      </c>
      <c r="F13" s="10">
        <v>1983</v>
      </c>
      <c r="G13" s="10">
        <v>1834</v>
      </c>
      <c r="H13" s="23">
        <v>108.12431842966194</v>
      </c>
    </row>
    <row r="14" spans="1:8" x14ac:dyDescent="0.2">
      <c r="A14" s="3" t="s">
        <v>98</v>
      </c>
      <c r="B14" s="10">
        <v>8292</v>
      </c>
      <c r="C14" s="10">
        <v>4294</v>
      </c>
      <c r="D14" s="10">
        <v>3998</v>
      </c>
      <c r="E14" s="10">
        <v>10584</v>
      </c>
      <c r="F14" s="10">
        <v>5466</v>
      </c>
      <c r="G14" s="10">
        <v>5118</v>
      </c>
      <c r="H14" s="23">
        <v>106.79953106682298</v>
      </c>
    </row>
    <row r="15" spans="1:8" x14ac:dyDescent="0.2">
      <c r="A15" s="3" t="s">
        <v>99</v>
      </c>
      <c r="B15" s="10">
        <v>8654</v>
      </c>
      <c r="C15" s="10">
        <v>4546</v>
      </c>
      <c r="D15" s="10">
        <v>4108</v>
      </c>
      <c r="E15" s="10">
        <v>8743</v>
      </c>
      <c r="F15" s="10">
        <v>4520</v>
      </c>
      <c r="G15" s="10">
        <v>4223</v>
      </c>
      <c r="H15" s="23">
        <v>107.03291498934406</v>
      </c>
    </row>
    <row r="16" spans="1:8" x14ac:dyDescent="0.2">
      <c r="A16" s="3" t="s">
        <v>100</v>
      </c>
      <c r="B16" s="10">
        <v>6355</v>
      </c>
      <c r="C16" s="10">
        <v>3354</v>
      </c>
      <c r="D16" s="10">
        <v>3001</v>
      </c>
      <c r="E16" s="10">
        <v>7223</v>
      </c>
      <c r="F16" s="10">
        <v>3775</v>
      </c>
      <c r="G16" s="10">
        <v>3448</v>
      </c>
      <c r="H16" s="23">
        <v>109.48375870069607</v>
      </c>
    </row>
    <row r="17" spans="1:8" x14ac:dyDescent="0.2">
      <c r="A17" s="3" t="s">
        <v>101</v>
      </c>
      <c r="B17" s="10">
        <v>6684</v>
      </c>
      <c r="C17" s="10">
        <v>3482</v>
      </c>
      <c r="D17" s="10">
        <v>3202</v>
      </c>
      <c r="E17" s="10">
        <v>7093</v>
      </c>
      <c r="F17" s="10">
        <v>3677</v>
      </c>
      <c r="G17" s="10">
        <v>3416</v>
      </c>
      <c r="H17" s="23">
        <v>107.64051522248243</v>
      </c>
    </row>
    <row r="18" spans="1:8" x14ac:dyDescent="0.2">
      <c r="A18" s="3" t="s">
        <v>102</v>
      </c>
      <c r="B18" s="10">
        <v>7589</v>
      </c>
      <c r="C18" s="10">
        <v>3976</v>
      </c>
      <c r="D18" s="10">
        <v>3613</v>
      </c>
      <c r="E18" s="10">
        <v>9613</v>
      </c>
      <c r="F18" s="10">
        <v>5053</v>
      </c>
      <c r="G18" s="10">
        <v>4560</v>
      </c>
      <c r="H18" s="23">
        <v>110.81140350877192</v>
      </c>
    </row>
    <row r="19" spans="1:8" x14ac:dyDescent="0.2">
      <c r="A19" s="3" t="s">
        <v>103</v>
      </c>
      <c r="B19" s="10">
        <v>4731</v>
      </c>
      <c r="C19" s="10">
        <v>2409</v>
      </c>
      <c r="D19" s="10">
        <v>2322</v>
      </c>
      <c r="E19" s="10">
        <v>5534</v>
      </c>
      <c r="F19" s="10">
        <v>2793</v>
      </c>
      <c r="G19" s="10">
        <v>2741</v>
      </c>
      <c r="H19" s="23">
        <v>101.8971178402043</v>
      </c>
    </row>
    <row r="20" spans="1:8" x14ac:dyDescent="0.2">
      <c r="A20" s="3" t="s">
        <v>104</v>
      </c>
      <c r="B20" s="10">
        <v>1317</v>
      </c>
      <c r="C20" s="10">
        <v>671</v>
      </c>
      <c r="D20" s="10">
        <v>646</v>
      </c>
      <c r="E20" s="10">
        <v>870</v>
      </c>
      <c r="F20" s="10">
        <v>434</v>
      </c>
      <c r="G20" s="10">
        <v>436</v>
      </c>
      <c r="H20" s="23">
        <v>99.541284403669721</v>
      </c>
    </row>
    <row r="21" spans="1:8" x14ac:dyDescent="0.2">
      <c r="A21" s="57" t="s">
        <v>105</v>
      </c>
      <c r="B21" s="34">
        <v>13096</v>
      </c>
      <c r="C21" s="34">
        <v>6821</v>
      </c>
      <c r="D21" s="34">
        <v>6275</v>
      </c>
      <c r="E21" s="34">
        <v>13894</v>
      </c>
      <c r="F21" s="34">
        <v>7263</v>
      </c>
      <c r="G21" s="34">
        <v>6631</v>
      </c>
      <c r="H21" s="58">
        <v>109.5309908007842</v>
      </c>
    </row>
    <row r="22" spans="1:8" x14ac:dyDescent="0.2">
      <c r="A22" s="104" t="s">
        <v>158</v>
      </c>
      <c r="B22" s="104"/>
      <c r="C22" s="104"/>
      <c r="D22" s="104"/>
      <c r="E22" s="104"/>
      <c r="F22" s="104"/>
      <c r="G22" s="104"/>
      <c r="H22" s="104"/>
    </row>
  </sheetData>
  <mergeCells count="6">
    <mergeCell ref="A22:H22"/>
    <mergeCell ref="A1:G1"/>
    <mergeCell ref="A2:A3"/>
    <mergeCell ref="B2:D2"/>
    <mergeCell ref="E2:G2"/>
    <mergeCell ref="H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F245-D17A-4635-BEA0-B3E7A6BB80EB}">
  <dimension ref="A1:K45"/>
  <sheetViews>
    <sheetView workbookViewId="0">
      <selection activeCell="K40" sqref="K40"/>
    </sheetView>
  </sheetViews>
  <sheetFormatPr defaultRowHeight="12.75" x14ac:dyDescent="0.2"/>
  <cols>
    <col min="1" max="1" width="22.7109375" style="3" customWidth="1"/>
    <col min="2" max="11" width="9" style="3" customWidth="1"/>
    <col min="12" max="16384" width="9.140625" style="3"/>
  </cols>
  <sheetData>
    <row r="1" spans="1:11" x14ac:dyDescent="0.2">
      <c r="A1" s="123" t="s">
        <v>149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">
      <c r="A2" s="120" t="s">
        <v>1</v>
      </c>
      <c r="B2" s="122" t="s">
        <v>52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21"/>
      <c r="B3" s="24">
        <v>10</v>
      </c>
      <c r="C3" s="24">
        <v>12</v>
      </c>
      <c r="D3" s="24">
        <v>13</v>
      </c>
      <c r="E3" s="24">
        <v>14</v>
      </c>
      <c r="F3" s="24">
        <v>15</v>
      </c>
      <c r="G3" s="24">
        <v>16</v>
      </c>
      <c r="H3" s="24">
        <v>17</v>
      </c>
      <c r="I3" s="24">
        <v>18</v>
      </c>
      <c r="J3" s="24">
        <v>19</v>
      </c>
      <c r="K3" s="27" t="s">
        <v>50</v>
      </c>
    </row>
    <row r="4" spans="1:11" x14ac:dyDescent="0.2">
      <c r="A4" s="3" t="s">
        <v>7</v>
      </c>
      <c r="B4" s="25"/>
      <c r="C4" s="25">
        <v>1</v>
      </c>
      <c r="D4" s="25">
        <v>7</v>
      </c>
      <c r="E4" s="25">
        <v>52</v>
      </c>
      <c r="F4" s="25">
        <v>181</v>
      </c>
      <c r="G4" s="25">
        <v>380</v>
      </c>
      <c r="H4" s="25">
        <v>630</v>
      </c>
      <c r="I4" s="25">
        <v>807</v>
      </c>
      <c r="J4" s="25">
        <v>936</v>
      </c>
      <c r="K4" s="26">
        <v>2994</v>
      </c>
    </row>
    <row r="5" spans="1:11" x14ac:dyDescent="0.2">
      <c r="A5" s="3" t="s">
        <v>8</v>
      </c>
      <c r="B5" s="25"/>
      <c r="C5" s="25"/>
      <c r="D5" s="25">
        <v>2</v>
      </c>
      <c r="E5" s="25">
        <v>6</v>
      </c>
      <c r="F5" s="25">
        <v>30</v>
      </c>
      <c r="G5" s="25">
        <v>60</v>
      </c>
      <c r="H5" s="25">
        <v>92</v>
      </c>
      <c r="I5" s="25">
        <v>120</v>
      </c>
      <c r="J5" s="25">
        <v>152</v>
      </c>
      <c r="K5" s="26">
        <v>462</v>
      </c>
    </row>
    <row r="6" spans="1:11" x14ac:dyDescent="0.2">
      <c r="A6" s="3" t="s">
        <v>9</v>
      </c>
      <c r="B6" s="25"/>
      <c r="C6" s="25"/>
      <c r="D6" s="25">
        <v>1</v>
      </c>
      <c r="E6" s="25">
        <v>13</v>
      </c>
      <c r="F6" s="25">
        <v>36</v>
      </c>
      <c r="G6" s="25">
        <v>58</v>
      </c>
      <c r="H6" s="25">
        <v>101</v>
      </c>
      <c r="I6" s="25">
        <v>166</v>
      </c>
      <c r="J6" s="25">
        <v>196</v>
      </c>
      <c r="K6" s="26">
        <v>571</v>
      </c>
    </row>
    <row r="7" spans="1:11" x14ac:dyDescent="0.2">
      <c r="A7" s="3" t="s">
        <v>10</v>
      </c>
      <c r="B7" s="25">
        <v>1</v>
      </c>
      <c r="C7" s="25"/>
      <c r="D7" s="25">
        <v>3</v>
      </c>
      <c r="E7" s="25">
        <v>17</v>
      </c>
      <c r="F7" s="25">
        <v>69</v>
      </c>
      <c r="G7" s="25">
        <v>119</v>
      </c>
      <c r="H7" s="25">
        <v>203</v>
      </c>
      <c r="I7" s="25">
        <v>266</v>
      </c>
      <c r="J7" s="25">
        <v>362</v>
      </c>
      <c r="K7" s="26">
        <v>1040</v>
      </c>
    </row>
    <row r="8" spans="1:11" x14ac:dyDescent="0.2">
      <c r="A8" s="3" t="s">
        <v>11</v>
      </c>
      <c r="B8" s="25"/>
      <c r="C8" s="25"/>
      <c r="D8" s="25">
        <v>10</v>
      </c>
      <c r="E8" s="25">
        <v>49</v>
      </c>
      <c r="F8" s="25">
        <v>203</v>
      </c>
      <c r="G8" s="25">
        <v>413</v>
      </c>
      <c r="H8" s="25">
        <v>692</v>
      </c>
      <c r="I8" s="25">
        <v>954</v>
      </c>
      <c r="J8" s="25">
        <v>1299</v>
      </c>
      <c r="K8" s="26">
        <v>3620</v>
      </c>
    </row>
    <row r="9" spans="1:11" x14ac:dyDescent="0.2">
      <c r="A9" s="3" t="s">
        <v>12</v>
      </c>
      <c r="B9" s="25"/>
      <c r="C9" s="25"/>
      <c r="D9" s="25"/>
      <c r="E9" s="25">
        <v>1</v>
      </c>
      <c r="F9" s="25">
        <v>5</v>
      </c>
      <c r="G9" s="25">
        <v>11</v>
      </c>
      <c r="H9" s="25">
        <v>23</v>
      </c>
      <c r="I9" s="25">
        <v>23</v>
      </c>
      <c r="J9" s="25">
        <v>32</v>
      </c>
      <c r="K9" s="26">
        <v>95</v>
      </c>
    </row>
    <row r="10" spans="1:11" x14ac:dyDescent="0.2">
      <c r="A10" s="3" t="s">
        <v>13</v>
      </c>
      <c r="B10" s="25"/>
      <c r="C10" s="25">
        <v>1</v>
      </c>
      <c r="D10" s="25">
        <v>8</v>
      </c>
      <c r="E10" s="25">
        <v>22</v>
      </c>
      <c r="F10" s="25">
        <v>112</v>
      </c>
      <c r="G10" s="25">
        <v>281</v>
      </c>
      <c r="H10" s="25">
        <v>480</v>
      </c>
      <c r="I10" s="25">
        <v>687</v>
      </c>
      <c r="J10" s="25">
        <v>898</v>
      </c>
      <c r="K10" s="26">
        <v>2489</v>
      </c>
    </row>
    <row r="11" spans="1:11" x14ac:dyDescent="0.2">
      <c r="A11" s="3" t="s">
        <v>14</v>
      </c>
      <c r="B11" s="25"/>
      <c r="C11" s="25"/>
      <c r="D11" s="25">
        <v>1</v>
      </c>
      <c r="E11" s="25">
        <v>15</v>
      </c>
      <c r="F11" s="25">
        <v>34</v>
      </c>
      <c r="G11" s="25">
        <v>76</v>
      </c>
      <c r="H11" s="25">
        <v>132</v>
      </c>
      <c r="I11" s="25">
        <v>165</v>
      </c>
      <c r="J11" s="25">
        <v>226</v>
      </c>
      <c r="K11" s="26">
        <v>649</v>
      </c>
    </row>
    <row r="12" spans="1:11" x14ac:dyDescent="0.2">
      <c r="A12" s="3" t="s">
        <v>15</v>
      </c>
      <c r="B12" s="25"/>
      <c r="C12" s="25"/>
      <c r="D12" s="25"/>
      <c r="E12" s="25">
        <v>6</v>
      </c>
      <c r="F12" s="25">
        <v>35</v>
      </c>
      <c r="G12" s="25">
        <v>54</v>
      </c>
      <c r="H12" s="25">
        <v>101</v>
      </c>
      <c r="I12" s="25">
        <v>112</v>
      </c>
      <c r="J12" s="25">
        <v>150</v>
      </c>
      <c r="K12" s="26">
        <v>458</v>
      </c>
    </row>
    <row r="13" spans="1:11" x14ac:dyDescent="0.2">
      <c r="A13" s="3" t="s">
        <v>16</v>
      </c>
      <c r="B13" s="25"/>
      <c r="C13" s="25"/>
      <c r="D13" s="25">
        <v>1</v>
      </c>
      <c r="E13" s="25">
        <v>7</v>
      </c>
      <c r="F13" s="25">
        <v>43</v>
      </c>
      <c r="G13" s="25">
        <v>81</v>
      </c>
      <c r="H13" s="25">
        <v>130</v>
      </c>
      <c r="I13" s="25">
        <v>199</v>
      </c>
      <c r="J13" s="25">
        <v>320</v>
      </c>
      <c r="K13" s="26">
        <v>781</v>
      </c>
    </row>
    <row r="14" spans="1:11" x14ac:dyDescent="0.2">
      <c r="A14" s="3" t="s">
        <v>17</v>
      </c>
      <c r="B14" s="25"/>
      <c r="C14" s="25"/>
      <c r="D14" s="25">
        <v>1</v>
      </c>
      <c r="E14" s="25">
        <v>12</v>
      </c>
      <c r="F14" s="25">
        <v>37</v>
      </c>
      <c r="G14" s="25">
        <v>75</v>
      </c>
      <c r="H14" s="25">
        <v>159</v>
      </c>
      <c r="I14" s="25">
        <v>194</v>
      </c>
      <c r="J14" s="25">
        <v>244</v>
      </c>
      <c r="K14" s="26">
        <v>722</v>
      </c>
    </row>
    <row r="15" spans="1:11" x14ac:dyDescent="0.2">
      <c r="A15" s="3" t="s">
        <v>18</v>
      </c>
      <c r="B15" s="25"/>
      <c r="C15" s="25">
        <v>1</v>
      </c>
      <c r="D15" s="25">
        <v>1</v>
      </c>
      <c r="E15" s="25">
        <v>4</v>
      </c>
      <c r="F15" s="25">
        <v>19</v>
      </c>
      <c r="G15" s="25">
        <v>43</v>
      </c>
      <c r="H15" s="25">
        <v>75</v>
      </c>
      <c r="I15" s="25">
        <v>101</v>
      </c>
      <c r="J15" s="25">
        <v>141</v>
      </c>
      <c r="K15" s="26">
        <v>385</v>
      </c>
    </row>
    <row r="16" spans="1:11" x14ac:dyDescent="0.2">
      <c r="A16" s="3" t="s">
        <v>19</v>
      </c>
      <c r="B16" s="25"/>
      <c r="C16" s="25"/>
      <c r="D16" s="25"/>
      <c r="E16" s="25">
        <v>7</v>
      </c>
      <c r="F16" s="25">
        <v>23</v>
      </c>
      <c r="G16" s="25">
        <v>77</v>
      </c>
      <c r="H16" s="25">
        <v>120</v>
      </c>
      <c r="I16" s="25">
        <v>146</v>
      </c>
      <c r="J16" s="25">
        <v>208</v>
      </c>
      <c r="K16" s="26">
        <v>581</v>
      </c>
    </row>
    <row r="17" spans="1:11" x14ac:dyDescent="0.2">
      <c r="A17" s="3" t="s">
        <v>20</v>
      </c>
      <c r="B17" s="25"/>
      <c r="C17" s="25"/>
      <c r="D17" s="25">
        <v>1</v>
      </c>
      <c r="E17" s="25">
        <v>8</v>
      </c>
      <c r="F17" s="25">
        <v>41</v>
      </c>
      <c r="G17" s="25">
        <v>73</v>
      </c>
      <c r="H17" s="25">
        <v>123</v>
      </c>
      <c r="I17" s="25">
        <v>196</v>
      </c>
      <c r="J17" s="25">
        <v>266</v>
      </c>
      <c r="K17" s="26">
        <v>708</v>
      </c>
    </row>
    <row r="18" spans="1:11" x14ac:dyDescent="0.2">
      <c r="A18" s="3" t="s">
        <v>21</v>
      </c>
      <c r="B18" s="25"/>
      <c r="C18" s="25"/>
      <c r="D18" s="25">
        <v>2</v>
      </c>
      <c r="E18" s="25">
        <v>2</v>
      </c>
      <c r="F18" s="25">
        <v>31</v>
      </c>
      <c r="G18" s="25">
        <v>57</v>
      </c>
      <c r="H18" s="25">
        <v>90</v>
      </c>
      <c r="I18" s="25">
        <v>118</v>
      </c>
      <c r="J18" s="25">
        <v>150</v>
      </c>
      <c r="K18" s="26">
        <v>450</v>
      </c>
    </row>
    <row r="19" spans="1:11" x14ac:dyDescent="0.2">
      <c r="A19" s="3" t="s">
        <v>22</v>
      </c>
      <c r="B19" s="25"/>
      <c r="C19" s="25"/>
      <c r="D19" s="25"/>
      <c r="E19" s="25">
        <v>2</v>
      </c>
      <c r="F19" s="25">
        <v>1</v>
      </c>
      <c r="G19" s="25">
        <v>6</v>
      </c>
      <c r="H19" s="25">
        <v>14</v>
      </c>
      <c r="I19" s="25">
        <v>18</v>
      </c>
      <c r="J19" s="25">
        <v>28</v>
      </c>
      <c r="K19" s="26">
        <v>69</v>
      </c>
    </row>
    <row r="20" spans="1:11" x14ac:dyDescent="0.2">
      <c r="A20" s="3" t="s">
        <v>23</v>
      </c>
      <c r="B20" s="25"/>
      <c r="C20" s="25"/>
      <c r="D20" s="25">
        <v>5</v>
      </c>
      <c r="E20" s="25">
        <v>16</v>
      </c>
      <c r="F20" s="25">
        <v>45</v>
      </c>
      <c r="G20" s="25">
        <v>106</v>
      </c>
      <c r="H20" s="25">
        <v>166</v>
      </c>
      <c r="I20" s="25">
        <v>260</v>
      </c>
      <c r="J20" s="25">
        <v>345</v>
      </c>
      <c r="K20" s="26">
        <v>943</v>
      </c>
    </row>
    <row r="21" spans="1:11" x14ac:dyDescent="0.2">
      <c r="A21" s="59" t="s">
        <v>50</v>
      </c>
      <c r="B21" s="60">
        <v>1</v>
      </c>
      <c r="C21" s="60">
        <v>3</v>
      </c>
      <c r="D21" s="60">
        <v>43</v>
      </c>
      <c r="E21" s="60">
        <v>239</v>
      </c>
      <c r="F21" s="60">
        <v>945</v>
      </c>
      <c r="G21" s="60">
        <v>1970</v>
      </c>
      <c r="H21" s="60">
        <v>3331</v>
      </c>
      <c r="I21" s="60">
        <v>4532</v>
      </c>
      <c r="J21" s="60">
        <v>5953</v>
      </c>
      <c r="K21" s="60">
        <v>17017</v>
      </c>
    </row>
    <row r="22" spans="1:11" x14ac:dyDescent="0.2">
      <c r="A22" s="35" t="s">
        <v>158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4" spans="1:11" x14ac:dyDescent="0.2">
      <c r="A24" s="123" t="s">
        <v>150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">
      <c r="A25" s="120" t="s">
        <v>1</v>
      </c>
      <c r="B25" s="122" t="s">
        <v>52</v>
      </c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21"/>
      <c r="B26" s="24">
        <v>10</v>
      </c>
      <c r="C26" s="24">
        <v>12</v>
      </c>
      <c r="D26" s="24">
        <v>13</v>
      </c>
      <c r="E26" s="24">
        <v>14</v>
      </c>
      <c r="F26" s="24">
        <v>15</v>
      </c>
      <c r="G26" s="24">
        <v>16</v>
      </c>
      <c r="H26" s="24">
        <v>17</v>
      </c>
      <c r="I26" s="24">
        <v>18</v>
      </c>
      <c r="J26" s="24">
        <v>19</v>
      </c>
      <c r="K26" s="27" t="s">
        <v>50</v>
      </c>
    </row>
    <row r="27" spans="1:11" x14ac:dyDescent="0.2">
      <c r="A27" s="3" t="s">
        <v>7</v>
      </c>
      <c r="B27" s="25"/>
      <c r="C27" s="25"/>
      <c r="D27" s="25">
        <v>11</v>
      </c>
      <c r="E27" s="25">
        <v>70</v>
      </c>
      <c r="F27" s="25">
        <v>237</v>
      </c>
      <c r="G27" s="25">
        <v>475</v>
      </c>
      <c r="H27" s="25">
        <v>702</v>
      </c>
      <c r="I27" s="25">
        <v>970</v>
      </c>
      <c r="J27" s="25">
        <v>1317</v>
      </c>
      <c r="K27" s="26">
        <v>3782</v>
      </c>
    </row>
    <row r="28" spans="1:11" x14ac:dyDescent="0.2">
      <c r="A28" s="3" t="s">
        <v>8</v>
      </c>
      <c r="B28" s="25"/>
      <c r="C28" s="25"/>
      <c r="D28" s="25">
        <v>1</v>
      </c>
      <c r="E28" s="25">
        <v>5</v>
      </c>
      <c r="F28" s="25">
        <v>30</v>
      </c>
      <c r="G28" s="25">
        <v>59</v>
      </c>
      <c r="H28" s="25">
        <v>104</v>
      </c>
      <c r="I28" s="25">
        <v>151</v>
      </c>
      <c r="J28" s="25">
        <v>195</v>
      </c>
      <c r="K28" s="26">
        <v>545</v>
      </c>
    </row>
    <row r="29" spans="1:11" x14ac:dyDescent="0.2">
      <c r="A29" s="3" t="s">
        <v>9</v>
      </c>
      <c r="B29" s="25"/>
      <c r="C29" s="25"/>
      <c r="D29" s="25"/>
      <c r="E29" s="25">
        <v>11</v>
      </c>
      <c r="F29" s="25">
        <v>40</v>
      </c>
      <c r="G29" s="25">
        <v>86</v>
      </c>
      <c r="H29" s="25">
        <v>122</v>
      </c>
      <c r="I29" s="25">
        <v>170</v>
      </c>
      <c r="J29" s="25">
        <v>218</v>
      </c>
      <c r="K29" s="26">
        <v>647</v>
      </c>
    </row>
    <row r="30" spans="1:11" x14ac:dyDescent="0.2">
      <c r="A30" s="3" t="s">
        <v>10</v>
      </c>
      <c r="B30" s="25"/>
      <c r="C30" s="25"/>
      <c r="D30" s="25">
        <v>4</v>
      </c>
      <c r="E30" s="25">
        <v>9</v>
      </c>
      <c r="F30" s="25">
        <v>74</v>
      </c>
      <c r="G30" s="25">
        <v>151</v>
      </c>
      <c r="H30" s="25">
        <v>250</v>
      </c>
      <c r="I30" s="25">
        <v>332</v>
      </c>
      <c r="J30" s="25">
        <v>399</v>
      </c>
      <c r="K30" s="26">
        <v>1219</v>
      </c>
    </row>
    <row r="31" spans="1:11" x14ac:dyDescent="0.2">
      <c r="A31" s="3" t="s">
        <v>11</v>
      </c>
      <c r="B31" s="25">
        <v>1</v>
      </c>
      <c r="C31" s="25">
        <v>1</v>
      </c>
      <c r="D31" s="25">
        <v>8</v>
      </c>
      <c r="E31" s="25">
        <v>68</v>
      </c>
      <c r="F31" s="25">
        <v>221</v>
      </c>
      <c r="G31" s="25">
        <v>504</v>
      </c>
      <c r="H31" s="25">
        <v>794</v>
      </c>
      <c r="I31" s="25">
        <v>1156</v>
      </c>
      <c r="J31" s="25">
        <v>1493</v>
      </c>
      <c r="K31" s="26">
        <v>4246</v>
      </c>
    </row>
    <row r="32" spans="1:11" x14ac:dyDescent="0.2">
      <c r="A32" s="3" t="s">
        <v>12</v>
      </c>
      <c r="B32" s="25"/>
      <c r="C32" s="25"/>
      <c r="D32" s="25"/>
      <c r="E32" s="25">
        <v>2</v>
      </c>
      <c r="F32" s="25">
        <v>4</v>
      </c>
      <c r="G32" s="25">
        <v>13</v>
      </c>
      <c r="H32" s="25">
        <v>18</v>
      </c>
      <c r="I32" s="25">
        <v>31</v>
      </c>
      <c r="J32" s="25">
        <v>32</v>
      </c>
      <c r="K32" s="26">
        <v>100</v>
      </c>
    </row>
    <row r="33" spans="1:11" x14ac:dyDescent="0.2">
      <c r="A33" s="3" t="s">
        <v>13</v>
      </c>
      <c r="B33" s="25"/>
      <c r="C33" s="25">
        <v>1</v>
      </c>
      <c r="D33" s="25">
        <v>7</v>
      </c>
      <c r="E33" s="25">
        <v>26</v>
      </c>
      <c r="F33" s="25">
        <v>128</v>
      </c>
      <c r="G33" s="25">
        <v>259</v>
      </c>
      <c r="H33" s="25">
        <v>436</v>
      </c>
      <c r="I33" s="25">
        <v>649</v>
      </c>
      <c r="J33" s="25">
        <v>923</v>
      </c>
      <c r="K33" s="26">
        <v>2429</v>
      </c>
    </row>
    <row r="34" spans="1:11" x14ac:dyDescent="0.2">
      <c r="A34" s="3" t="s">
        <v>14</v>
      </c>
      <c r="B34" s="25"/>
      <c r="C34" s="25">
        <v>1</v>
      </c>
      <c r="D34" s="25">
        <v>1</v>
      </c>
      <c r="E34" s="25">
        <v>9</v>
      </c>
      <c r="F34" s="25">
        <v>50</v>
      </c>
      <c r="G34" s="25">
        <v>96</v>
      </c>
      <c r="H34" s="25">
        <v>116</v>
      </c>
      <c r="I34" s="25">
        <v>208</v>
      </c>
      <c r="J34" s="25">
        <v>202</v>
      </c>
      <c r="K34" s="26">
        <v>683</v>
      </c>
    </row>
    <row r="35" spans="1:11" x14ac:dyDescent="0.2">
      <c r="A35" s="3" t="s">
        <v>15</v>
      </c>
      <c r="B35" s="25"/>
      <c r="C35" s="25"/>
      <c r="D35" s="25">
        <v>2</v>
      </c>
      <c r="E35" s="25">
        <v>9</v>
      </c>
      <c r="F35" s="25">
        <v>28</v>
      </c>
      <c r="G35" s="25">
        <v>64</v>
      </c>
      <c r="H35" s="25">
        <v>109</v>
      </c>
      <c r="I35" s="25">
        <v>134</v>
      </c>
      <c r="J35" s="25">
        <v>182</v>
      </c>
      <c r="K35" s="26">
        <v>528</v>
      </c>
    </row>
    <row r="36" spans="1:11" x14ac:dyDescent="0.2">
      <c r="A36" s="3" t="s">
        <v>16</v>
      </c>
      <c r="B36" s="25"/>
      <c r="C36" s="25">
        <v>1</v>
      </c>
      <c r="D36" s="25">
        <v>1</v>
      </c>
      <c r="E36" s="25">
        <v>18</v>
      </c>
      <c r="F36" s="25">
        <v>41</v>
      </c>
      <c r="G36" s="25">
        <v>101</v>
      </c>
      <c r="H36" s="25">
        <v>164</v>
      </c>
      <c r="I36" s="25">
        <v>272</v>
      </c>
      <c r="J36" s="25">
        <v>355</v>
      </c>
      <c r="K36" s="26">
        <v>953</v>
      </c>
    </row>
    <row r="37" spans="1:11" x14ac:dyDescent="0.2">
      <c r="A37" s="3" t="s">
        <v>17</v>
      </c>
      <c r="B37" s="25"/>
      <c r="C37" s="25"/>
      <c r="D37" s="25">
        <v>1</v>
      </c>
      <c r="E37" s="25">
        <v>10</v>
      </c>
      <c r="F37" s="25">
        <v>42</v>
      </c>
      <c r="G37" s="25">
        <v>99</v>
      </c>
      <c r="H37" s="25">
        <v>170</v>
      </c>
      <c r="I37" s="25">
        <v>217</v>
      </c>
      <c r="J37" s="25">
        <v>309</v>
      </c>
      <c r="K37" s="26">
        <v>848</v>
      </c>
    </row>
    <row r="38" spans="1:11" x14ac:dyDescent="0.2">
      <c r="A38" s="3" t="s">
        <v>18</v>
      </c>
      <c r="B38" s="25"/>
      <c r="C38" s="25"/>
      <c r="D38" s="25">
        <v>1</v>
      </c>
      <c r="E38" s="25">
        <v>10</v>
      </c>
      <c r="F38" s="25">
        <v>17</v>
      </c>
      <c r="G38" s="25">
        <v>37</v>
      </c>
      <c r="H38" s="25">
        <v>88</v>
      </c>
      <c r="I38" s="25">
        <v>135</v>
      </c>
      <c r="J38" s="25">
        <v>196</v>
      </c>
      <c r="K38" s="26">
        <v>484</v>
      </c>
    </row>
    <row r="39" spans="1:11" x14ac:dyDescent="0.2">
      <c r="A39" s="3" t="s">
        <v>19</v>
      </c>
      <c r="B39" s="25"/>
      <c r="C39" s="25"/>
      <c r="D39" s="25">
        <v>3</v>
      </c>
      <c r="E39" s="25">
        <v>4</v>
      </c>
      <c r="F39" s="25">
        <v>35</v>
      </c>
      <c r="G39" s="25">
        <v>80</v>
      </c>
      <c r="H39" s="25">
        <v>144</v>
      </c>
      <c r="I39" s="25">
        <v>192</v>
      </c>
      <c r="J39" s="25">
        <v>244</v>
      </c>
      <c r="K39" s="26">
        <v>702</v>
      </c>
    </row>
    <row r="40" spans="1:11" x14ac:dyDescent="0.2">
      <c r="A40" s="3" t="s">
        <v>20</v>
      </c>
      <c r="B40" s="25"/>
      <c r="C40" s="25"/>
      <c r="D40" s="25">
        <v>1</v>
      </c>
      <c r="E40" s="25">
        <v>16</v>
      </c>
      <c r="F40" s="25">
        <v>29</v>
      </c>
      <c r="G40" s="25">
        <v>118</v>
      </c>
      <c r="H40" s="25">
        <v>183</v>
      </c>
      <c r="I40" s="25">
        <v>252</v>
      </c>
      <c r="J40" s="25">
        <v>356</v>
      </c>
      <c r="K40" s="26">
        <v>955</v>
      </c>
    </row>
    <row r="41" spans="1:11" x14ac:dyDescent="0.2">
      <c r="A41" s="3" t="s">
        <v>21</v>
      </c>
      <c r="B41" s="25"/>
      <c r="C41" s="25"/>
      <c r="D41" s="25">
        <v>1</v>
      </c>
      <c r="E41" s="25">
        <v>14</v>
      </c>
      <c r="F41" s="25">
        <v>34</v>
      </c>
      <c r="G41" s="25">
        <v>55</v>
      </c>
      <c r="H41" s="25">
        <v>101</v>
      </c>
      <c r="I41" s="25">
        <v>157</v>
      </c>
      <c r="J41" s="25">
        <v>188</v>
      </c>
      <c r="K41" s="26">
        <v>550</v>
      </c>
    </row>
    <row r="42" spans="1:11" x14ac:dyDescent="0.2">
      <c r="A42" s="3" t="s">
        <v>22</v>
      </c>
      <c r="B42" s="25"/>
      <c r="C42" s="25"/>
      <c r="D42" s="25">
        <v>1</v>
      </c>
      <c r="E42" s="25">
        <v>3</v>
      </c>
      <c r="F42" s="25">
        <v>6</v>
      </c>
      <c r="G42" s="25">
        <v>12</v>
      </c>
      <c r="H42" s="25">
        <v>20</v>
      </c>
      <c r="I42" s="25">
        <v>27</v>
      </c>
      <c r="J42" s="25">
        <v>26</v>
      </c>
      <c r="K42" s="26">
        <v>95</v>
      </c>
    </row>
    <row r="43" spans="1:11" x14ac:dyDescent="0.2">
      <c r="A43" s="3" t="s">
        <v>23</v>
      </c>
      <c r="B43" s="25"/>
      <c r="C43" s="25"/>
      <c r="D43" s="25">
        <v>4</v>
      </c>
      <c r="E43" s="25">
        <v>9</v>
      </c>
      <c r="F43" s="25">
        <v>73</v>
      </c>
      <c r="G43" s="25">
        <v>119</v>
      </c>
      <c r="H43" s="25">
        <v>253</v>
      </c>
      <c r="I43" s="25">
        <v>310</v>
      </c>
      <c r="J43" s="25">
        <v>425</v>
      </c>
      <c r="K43" s="26">
        <v>1193</v>
      </c>
    </row>
    <row r="44" spans="1:11" x14ac:dyDescent="0.2">
      <c r="A44" s="59" t="s">
        <v>50</v>
      </c>
      <c r="B44" s="60">
        <v>1</v>
      </c>
      <c r="C44" s="60">
        <v>4</v>
      </c>
      <c r="D44" s="60">
        <v>47</v>
      </c>
      <c r="E44" s="60">
        <v>293</v>
      </c>
      <c r="F44" s="60">
        <v>1089</v>
      </c>
      <c r="G44" s="60">
        <v>2328</v>
      </c>
      <c r="H44" s="60">
        <v>3774</v>
      </c>
      <c r="I44" s="60">
        <v>5363</v>
      </c>
      <c r="J44" s="60">
        <v>7060</v>
      </c>
      <c r="K44" s="60">
        <v>19959</v>
      </c>
    </row>
    <row r="45" spans="1:11" x14ac:dyDescent="0.2">
      <c r="A45" s="35" t="s">
        <v>158</v>
      </c>
    </row>
  </sheetData>
  <mergeCells count="6">
    <mergeCell ref="A2:A3"/>
    <mergeCell ref="A25:A26"/>
    <mergeCell ref="B25:K25"/>
    <mergeCell ref="B2:K2"/>
    <mergeCell ref="A1:K1"/>
    <mergeCell ref="A24:K24"/>
  </mergeCells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DF41-B749-4514-B373-FEB4D4475A46}">
  <dimension ref="A2:H33"/>
  <sheetViews>
    <sheetView workbookViewId="0">
      <selection activeCell="A23" sqref="A23:G32"/>
    </sheetView>
  </sheetViews>
  <sheetFormatPr defaultRowHeight="12.75" x14ac:dyDescent="0.2"/>
  <cols>
    <col min="1" max="7" width="9.140625" style="3"/>
    <col min="8" max="8" width="3.140625" style="3" customWidth="1"/>
    <col min="9" max="16384" width="9.140625" style="3"/>
  </cols>
  <sheetData>
    <row r="2" spans="1:8" ht="25.5" customHeight="1" x14ac:dyDescent="0.2">
      <c r="A2" s="124" t="s">
        <v>144</v>
      </c>
      <c r="B2" s="124"/>
      <c r="C2" s="124"/>
      <c r="D2" s="124"/>
      <c r="E2" s="124"/>
      <c r="F2" s="124"/>
      <c r="G2" s="124"/>
      <c r="H2" s="33"/>
    </row>
    <row r="3" spans="1:8" ht="25.5" customHeight="1" x14ac:dyDescent="0.2">
      <c r="A3" s="125" t="s">
        <v>52</v>
      </c>
      <c r="B3" s="117" t="s">
        <v>54</v>
      </c>
      <c r="C3" s="117"/>
      <c r="D3" s="117"/>
      <c r="E3" s="117"/>
      <c r="F3" s="117"/>
      <c r="G3" s="117"/>
    </row>
    <row r="4" spans="1:8" ht="27.75" customHeight="1" x14ac:dyDescent="0.2">
      <c r="A4" s="126"/>
      <c r="B4" s="40" t="s">
        <v>139</v>
      </c>
      <c r="C4" s="40" t="s">
        <v>140</v>
      </c>
      <c r="D4" s="40" t="s">
        <v>141</v>
      </c>
      <c r="E4" s="40" t="s">
        <v>142</v>
      </c>
      <c r="F4" s="40" t="s">
        <v>143</v>
      </c>
      <c r="G4" s="40" t="s">
        <v>138</v>
      </c>
      <c r="H4" s="32"/>
    </row>
    <row r="5" spans="1:8" x14ac:dyDescent="0.2">
      <c r="A5" s="82">
        <v>10</v>
      </c>
      <c r="B5" s="36">
        <v>1</v>
      </c>
      <c r="C5" s="36"/>
      <c r="D5" s="36"/>
      <c r="E5" s="36"/>
      <c r="F5" s="36"/>
      <c r="G5" s="36"/>
      <c r="H5" s="31"/>
    </row>
    <row r="6" spans="1:8" x14ac:dyDescent="0.2">
      <c r="A6" s="80">
        <v>12</v>
      </c>
      <c r="B6" s="31">
        <v>3</v>
      </c>
      <c r="C6" s="31"/>
      <c r="D6" s="31"/>
      <c r="E6" s="31"/>
      <c r="F6" s="31"/>
      <c r="G6" s="31"/>
      <c r="H6" s="31"/>
    </row>
    <row r="7" spans="1:8" x14ac:dyDescent="0.2">
      <c r="A7" s="80">
        <v>13</v>
      </c>
      <c r="B7" s="31">
        <v>43</v>
      </c>
      <c r="C7" s="31"/>
      <c r="D7" s="31"/>
      <c r="E7" s="31"/>
      <c r="F7" s="31"/>
      <c r="G7" s="31"/>
      <c r="H7" s="31"/>
    </row>
    <row r="8" spans="1:8" x14ac:dyDescent="0.2">
      <c r="A8" s="80">
        <v>14</v>
      </c>
      <c r="B8" s="31">
        <v>234</v>
      </c>
      <c r="C8" s="31">
        <v>5</v>
      </c>
      <c r="D8" s="31"/>
      <c r="E8" s="31"/>
      <c r="F8" s="31"/>
      <c r="G8" s="31"/>
      <c r="H8" s="31"/>
    </row>
    <row r="9" spans="1:8" x14ac:dyDescent="0.2">
      <c r="A9" s="80">
        <v>15</v>
      </c>
      <c r="B9" s="31">
        <v>920</v>
      </c>
      <c r="C9" s="31">
        <v>25</v>
      </c>
      <c r="D9" s="31"/>
      <c r="E9" s="31"/>
      <c r="F9" s="31"/>
      <c r="G9" s="31"/>
      <c r="H9" s="31"/>
    </row>
    <row r="10" spans="1:8" x14ac:dyDescent="0.2">
      <c r="A10" s="80">
        <v>16</v>
      </c>
      <c r="B10" s="31">
        <v>1875</v>
      </c>
      <c r="C10" s="31">
        <v>93</v>
      </c>
      <c r="D10" s="31">
        <v>1</v>
      </c>
      <c r="E10" s="31"/>
      <c r="F10" s="31"/>
      <c r="G10" s="31">
        <v>1</v>
      </c>
      <c r="H10" s="31"/>
    </row>
    <row r="11" spans="1:8" x14ac:dyDescent="0.2">
      <c r="A11" s="80">
        <v>17</v>
      </c>
      <c r="B11" s="31">
        <v>2935</v>
      </c>
      <c r="C11" s="31">
        <v>377</v>
      </c>
      <c r="D11" s="31">
        <v>19</v>
      </c>
      <c r="E11" s="31"/>
      <c r="F11" s="31"/>
      <c r="G11" s="31"/>
      <c r="H11" s="31"/>
    </row>
    <row r="12" spans="1:8" x14ac:dyDescent="0.2">
      <c r="A12" s="80">
        <v>18</v>
      </c>
      <c r="B12" s="31">
        <v>3684</v>
      </c>
      <c r="C12" s="31">
        <v>794</v>
      </c>
      <c r="D12" s="31">
        <v>49</v>
      </c>
      <c r="E12" s="31">
        <v>2</v>
      </c>
      <c r="F12" s="31">
        <v>1</v>
      </c>
      <c r="G12" s="31">
        <v>2</v>
      </c>
      <c r="H12" s="31"/>
    </row>
    <row r="13" spans="1:8" x14ac:dyDescent="0.2">
      <c r="A13" s="80">
        <v>19</v>
      </c>
      <c r="B13" s="31">
        <v>4461</v>
      </c>
      <c r="C13" s="31">
        <v>1325</v>
      </c>
      <c r="D13" s="31">
        <v>163</v>
      </c>
      <c r="E13" s="31">
        <v>3</v>
      </c>
      <c r="F13" s="31"/>
      <c r="G13" s="31">
        <v>1</v>
      </c>
      <c r="H13" s="31"/>
    </row>
    <row r="14" spans="1:8" x14ac:dyDescent="0.2">
      <c r="A14" s="81" t="s">
        <v>50</v>
      </c>
      <c r="B14" s="34">
        <f>SUM(B5:B13)</f>
        <v>14156</v>
      </c>
      <c r="C14" s="34">
        <f t="shared" ref="C14" si="0">SUM(C5:C13)</f>
        <v>2619</v>
      </c>
      <c r="D14" s="34">
        <f t="shared" ref="D14" si="1">SUM(D5:D13)</f>
        <v>232</v>
      </c>
      <c r="E14" s="34">
        <f t="shared" ref="E14" si="2">SUM(E5:E13)</f>
        <v>5</v>
      </c>
      <c r="F14" s="34">
        <f t="shared" ref="F14" si="3">SUM(F5:F13)</f>
        <v>1</v>
      </c>
      <c r="G14" s="34">
        <f t="shared" ref="G14" si="4">SUM(G5:G13)</f>
        <v>4</v>
      </c>
      <c r="H14" s="31"/>
    </row>
    <row r="15" spans="1:8" x14ac:dyDescent="0.2">
      <c r="A15" s="35" t="s">
        <v>158</v>
      </c>
    </row>
    <row r="20" spans="1:7" x14ac:dyDescent="0.2">
      <c r="A20" s="124" t="s">
        <v>145</v>
      </c>
      <c r="B20" s="124"/>
      <c r="C20" s="124"/>
      <c r="D20" s="124"/>
      <c r="E20" s="124"/>
      <c r="F20" s="124"/>
      <c r="G20" s="124"/>
    </row>
    <row r="21" spans="1:7" x14ac:dyDescent="0.2">
      <c r="A21" s="125" t="s">
        <v>52</v>
      </c>
      <c r="B21" s="117" t="s">
        <v>54</v>
      </c>
      <c r="C21" s="117"/>
      <c r="D21" s="117"/>
      <c r="E21" s="117"/>
      <c r="F21" s="117"/>
      <c r="G21" s="117"/>
    </row>
    <row r="22" spans="1:7" ht="25.5" x14ac:dyDescent="0.2">
      <c r="A22" s="126"/>
      <c r="B22" s="40" t="s">
        <v>139</v>
      </c>
      <c r="C22" s="40" t="s">
        <v>140</v>
      </c>
      <c r="D22" s="40" t="s">
        <v>141</v>
      </c>
      <c r="E22" s="40" t="s">
        <v>142</v>
      </c>
      <c r="F22" s="40" t="s">
        <v>143</v>
      </c>
      <c r="G22" s="40" t="s">
        <v>138</v>
      </c>
    </row>
    <row r="23" spans="1:7" x14ac:dyDescent="0.2">
      <c r="A23" s="82">
        <v>10</v>
      </c>
      <c r="B23" s="36">
        <v>1</v>
      </c>
      <c r="C23" s="36"/>
      <c r="D23" s="36"/>
      <c r="E23" s="36"/>
      <c r="F23" s="36"/>
      <c r="G23" s="36"/>
    </row>
    <row r="24" spans="1:7" x14ac:dyDescent="0.2">
      <c r="A24" s="80">
        <v>12</v>
      </c>
      <c r="B24" s="31">
        <v>4</v>
      </c>
      <c r="C24" s="31"/>
      <c r="D24" s="31"/>
      <c r="E24" s="31"/>
      <c r="F24" s="31"/>
      <c r="G24" s="31"/>
    </row>
    <row r="25" spans="1:7" x14ac:dyDescent="0.2">
      <c r="A25" s="80">
        <v>13</v>
      </c>
      <c r="B25" s="31">
        <v>46</v>
      </c>
      <c r="C25" s="31">
        <v>1</v>
      </c>
      <c r="D25" s="31"/>
      <c r="E25" s="31"/>
      <c r="F25" s="31"/>
      <c r="G25" s="31"/>
    </row>
    <row r="26" spans="1:7" x14ac:dyDescent="0.2">
      <c r="A26" s="80">
        <v>14</v>
      </c>
      <c r="B26" s="31">
        <v>292</v>
      </c>
      <c r="C26" s="31">
        <v>1</v>
      </c>
      <c r="D26" s="31"/>
      <c r="E26" s="31"/>
      <c r="F26" s="31"/>
      <c r="G26" s="31"/>
    </row>
    <row r="27" spans="1:7" x14ac:dyDescent="0.2">
      <c r="A27" s="80">
        <v>15</v>
      </c>
      <c r="B27" s="31">
        <v>1059</v>
      </c>
      <c r="C27" s="31">
        <v>30</v>
      </c>
      <c r="D27" s="31"/>
      <c r="E27" s="31"/>
      <c r="F27" s="31"/>
      <c r="G27" s="31"/>
    </row>
    <row r="28" spans="1:7" x14ac:dyDescent="0.2">
      <c r="A28" s="80">
        <v>16</v>
      </c>
      <c r="B28" s="31">
        <v>2194</v>
      </c>
      <c r="C28" s="31">
        <v>127</v>
      </c>
      <c r="D28" s="31">
        <v>6</v>
      </c>
      <c r="E28" s="31"/>
      <c r="F28" s="31"/>
      <c r="G28" s="31">
        <v>1</v>
      </c>
    </row>
    <row r="29" spans="1:7" x14ac:dyDescent="0.2">
      <c r="A29" s="80">
        <v>17</v>
      </c>
      <c r="B29" s="31">
        <v>3368</v>
      </c>
      <c r="C29" s="31">
        <v>389</v>
      </c>
      <c r="D29" s="31">
        <v>16</v>
      </c>
      <c r="E29" s="31">
        <v>1</v>
      </c>
      <c r="F29" s="31"/>
      <c r="G29" s="31"/>
    </row>
    <row r="30" spans="1:7" x14ac:dyDescent="0.2">
      <c r="A30" s="80">
        <v>18</v>
      </c>
      <c r="B30" s="31">
        <v>4358</v>
      </c>
      <c r="C30" s="31">
        <v>925</v>
      </c>
      <c r="D30" s="31">
        <v>74</v>
      </c>
      <c r="E30" s="31">
        <v>4</v>
      </c>
      <c r="F30" s="31"/>
      <c r="G30" s="31">
        <v>2</v>
      </c>
    </row>
    <row r="31" spans="1:7" x14ac:dyDescent="0.2">
      <c r="A31" s="80">
        <v>19</v>
      </c>
      <c r="B31" s="31">
        <v>5159</v>
      </c>
      <c r="C31" s="31">
        <v>1675</v>
      </c>
      <c r="D31" s="31">
        <v>209</v>
      </c>
      <c r="E31" s="31">
        <v>13</v>
      </c>
      <c r="F31" s="31">
        <v>2</v>
      </c>
      <c r="G31" s="31">
        <v>2</v>
      </c>
    </row>
    <row r="32" spans="1:7" x14ac:dyDescent="0.2">
      <c r="A32" s="81" t="s">
        <v>50</v>
      </c>
      <c r="B32" s="34">
        <f t="shared" ref="B32:G32" si="5">SUM(B23:B31)</f>
        <v>16481</v>
      </c>
      <c r="C32" s="34">
        <f t="shared" si="5"/>
        <v>3148</v>
      </c>
      <c r="D32" s="34">
        <f t="shared" si="5"/>
        <v>305</v>
      </c>
      <c r="E32" s="34">
        <f t="shared" si="5"/>
        <v>18</v>
      </c>
      <c r="F32" s="34">
        <f t="shared" si="5"/>
        <v>2</v>
      </c>
      <c r="G32" s="34">
        <f t="shared" si="5"/>
        <v>5</v>
      </c>
    </row>
    <row r="33" spans="1:1" x14ac:dyDescent="0.2">
      <c r="A33" s="35" t="s">
        <v>158</v>
      </c>
    </row>
  </sheetData>
  <mergeCells count="6">
    <mergeCell ref="A2:G2"/>
    <mergeCell ref="A20:G20"/>
    <mergeCell ref="A21:A22"/>
    <mergeCell ref="B21:G21"/>
    <mergeCell ref="B3:G3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0882-1C06-4F54-99AC-9869CB4D4AD2}">
  <dimension ref="A1:G19"/>
  <sheetViews>
    <sheetView workbookViewId="0">
      <selection activeCell="J31" sqref="J31"/>
    </sheetView>
  </sheetViews>
  <sheetFormatPr defaultRowHeight="14.25" x14ac:dyDescent="0.2"/>
  <cols>
    <col min="1" max="1" width="14.140625" style="1" customWidth="1"/>
    <col min="2" max="2" width="11.7109375" style="1" bestFit="1" customWidth="1"/>
    <col min="3" max="4" width="8.7109375" style="1" bestFit="1" customWidth="1"/>
    <col min="5" max="5" width="11.7109375" style="1" bestFit="1" customWidth="1"/>
    <col min="6" max="7" width="8.7109375" style="1" bestFit="1" customWidth="1"/>
    <col min="8" max="16384" width="9.140625" style="1"/>
  </cols>
  <sheetData>
    <row r="1" spans="1:7" x14ac:dyDescent="0.2">
      <c r="A1" s="1" t="s">
        <v>154</v>
      </c>
    </row>
    <row r="2" spans="1:7" x14ac:dyDescent="0.2">
      <c r="A2" s="111" t="s">
        <v>133</v>
      </c>
      <c r="B2" s="128">
        <v>2020</v>
      </c>
      <c r="C2" s="129"/>
      <c r="D2" s="130"/>
      <c r="E2" s="128">
        <v>2019</v>
      </c>
      <c r="F2" s="129"/>
      <c r="G2" s="130"/>
    </row>
    <row r="3" spans="1:7" x14ac:dyDescent="0.2">
      <c r="A3" s="127"/>
      <c r="B3" s="83" t="s">
        <v>3</v>
      </c>
      <c r="C3" s="83" t="s">
        <v>45</v>
      </c>
      <c r="D3" s="83" t="s">
        <v>46</v>
      </c>
      <c r="E3" s="83" t="s">
        <v>3</v>
      </c>
      <c r="F3" s="83" t="s">
        <v>45</v>
      </c>
      <c r="G3" s="83" t="s">
        <v>46</v>
      </c>
    </row>
    <row r="4" spans="1:7" x14ac:dyDescent="0.2">
      <c r="A4" s="85" t="s">
        <v>146</v>
      </c>
      <c r="B4" s="86">
        <v>402</v>
      </c>
      <c r="C4" s="86">
        <v>86</v>
      </c>
      <c r="D4" s="86">
        <v>316</v>
      </c>
      <c r="E4" s="86">
        <v>900</v>
      </c>
      <c r="F4" s="86">
        <v>188</v>
      </c>
      <c r="G4" s="86">
        <v>712</v>
      </c>
    </row>
    <row r="5" spans="1:7" x14ac:dyDescent="0.2">
      <c r="A5" s="84" t="s">
        <v>29</v>
      </c>
      <c r="B5" s="5">
        <v>8097</v>
      </c>
      <c r="C5" s="5">
        <v>3055</v>
      </c>
      <c r="D5" s="5">
        <v>5042</v>
      </c>
      <c r="E5" s="5">
        <v>15637</v>
      </c>
      <c r="F5" s="5">
        <v>5845</v>
      </c>
      <c r="G5" s="5">
        <v>9792</v>
      </c>
    </row>
    <row r="6" spans="1:7" x14ac:dyDescent="0.2">
      <c r="A6" s="84" t="s">
        <v>30</v>
      </c>
      <c r="B6" s="5">
        <v>25419</v>
      </c>
      <c r="C6" s="5">
        <v>11694</v>
      </c>
      <c r="D6" s="5">
        <v>13725</v>
      </c>
      <c r="E6" s="5">
        <v>38191</v>
      </c>
      <c r="F6" s="5">
        <v>17660</v>
      </c>
      <c r="G6" s="5">
        <v>20531</v>
      </c>
    </row>
    <row r="7" spans="1:7" x14ac:dyDescent="0.2">
      <c r="A7" s="84" t="s">
        <v>31</v>
      </c>
      <c r="B7" s="5">
        <v>18087</v>
      </c>
      <c r="C7" s="5">
        <v>9812</v>
      </c>
      <c r="D7" s="5">
        <v>8275</v>
      </c>
      <c r="E7" s="5">
        <v>26627</v>
      </c>
      <c r="F7" s="5">
        <v>14319</v>
      </c>
      <c r="G7" s="5">
        <v>12308</v>
      </c>
    </row>
    <row r="8" spans="1:7" x14ac:dyDescent="0.2">
      <c r="A8" s="84" t="s">
        <v>32</v>
      </c>
      <c r="B8" s="5">
        <v>6962</v>
      </c>
      <c r="C8" s="5">
        <v>4077</v>
      </c>
      <c r="D8" s="5">
        <v>2885</v>
      </c>
      <c r="E8" s="5">
        <v>12113</v>
      </c>
      <c r="F8" s="5">
        <v>6890</v>
      </c>
      <c r="G8" s="5">
        <v>5223</v>
      </c>
    </row>
    <row r="9" spans="1:7" x14ac:dyDescent="0.2">
      <c r="A9" s="84" t="s">
        <v>33</v>
      </c>
      <c r="B9" s="5">
        <v>2822</v>
      </c>
      <c r="C9" s="5">
        <v>1683</v>
      </c>
      <c r="D9" s="5">
        <v>1139</v>
      </c>
      <c r="E9" s="5">
        <v>5590</v>
      </c>
      <c r="F9" s="5">
        <v>3353</v>
      </c>
      <c r="G9" s="5">
        <v>2237</v>
      </c>
    </row>
    <row r="10" spans="1:7" x14ac:dyDescent="0.2">
      <c r="A10" s="84" t="s">
        <v>34</v>
      </c>
      <c r="B10" s="5">
        <v>1300</v>
      </c>
      <c r="C10" s="5">
        <v>798</v>
      </c>
      <c r="D10" s="5">
        <v>502</v>
      </c>
      <c r="E10" s="5">
        <v>2909</v>
      </c>
      <c r="F10" s="5">
        <v>1725</v>
      </c>
      <c r="G10" s="5">
        <v>1184</v>
      </c>
    </row>
    <row r="11" spans="1:7" x14ac:dyDescent="0.2">
      <c r="A11" s="84" t="s">
        <v>35</v>
      </c>
      <c r="B11" s="5">
        <v>853</v>
      </c>
      <c r="C11" s="5">
        <v>489</v>
      </c>
      <c r="D11" s="5">
        <v>364</v>
      </c>
      <c r="E11" s="5">
        <v>1964</v>
      </c>
      <c r="F11" s="5">
        <v>1217</v>
      </c>
      <c r="G11" s="5">
        <v>747</v>
      </c>
    </row>
    <row r="12" spans="1:7" x14ac:dyDescent="0.2">
      <c r="A12" s="84" t="s">
        <v>36</v>
      </c>
      <c r="B12" s="5">
        <v>615</v>
      </c>
      <c r="C12" s="5">
        <v>397</v>
      </c>
      <c r="D12" s="5">
        <v>218</v>
      </c>
      <c r="E12" s="5">
        <v>1451</v>
      </c>
      <c r="F12" s="5">
        <v>1012</v>
      </c>
      <c r="G12" s="5">
        <v>439</v>
      </c>
    </row>
    <row r="13" spans="1:7" x14ac:dyDescent="0.2">
      <c r="A13" s="84" t="s">
        <v>37</v>
      </c>
      <c r="B13" s="5">
        <v>415</v>
      </c>
      <c r="C13" s="5">
        <v>287</v>
      </c>
      <c r="D13" s="5">
        <v>128</v>
      </c>
      <c r="E13" s="5">
        <v>936</v>
      </c>
      <c r="F13" s="5">
        <v>685</v>
      </c>
      <c r="G13" s="5">
        <v>251</v>
      </c>
    </row>
    <row r="14" spans="1:7" x14ac:dyDescent="0.2">
      <c r="A14" s="84" t="s">
        <v>38</v>
      </c>
      <c r="B14" s="5">
        <v>231</v>
      </c>
      <c r="C14" s="5">
        <v>169</v>
      </c>
      <c r="D14" s="5">
        <v>62</v>
      </c>
      <c r="E14" s="5">
        <v>485</v>
      </c>
      <c r="F14" s="5">
        <v>370</v>
      </c>
      <c r="G14" s="5">
        <v>115</v>
      </c>
    </row>
    <row r="15" spans="1:7" x14ac:dyDescent="0.2">
      <c r="A15" s="84" t="s">
        <v>39</v>
      </c>
      <c r="B15" s="5">
        <v>102</v>
      </c>
      <c r="C15" s="5">
        <v>82</v>
      </c>
      <c r="D15" s="5">
        <v>20</v>
      </c>
      <c r="E15" s="5">
        <v>235</v>
      </c>
      <c r="F15" s="5">
        <v>194</v>
      </c>
      <c r="G15" s="5">
        <v>41</v>
      </c>
    </row>
    <row r="16" spans="1:7" x14ac:dyDescent="0.2">
      <c r="A16" s="84" t="s">
        <v>40</v>
      </c>
      <c r="B16" s="5">
        <v>43</v>
      </c>
      <c r="C16" s="5">
        <v>33</v>
      </c>
      <c r="D16" s="5">
        <v>10</v>
      </c>
      <c r="E16" s="5">
        <v>89</v>
      </c>
      <c r="F16" s="5">
        <v>77</v>
      </c>
      <c r="G16" s="5">
        <v>12</v>
      </c>
    </row>
    <row r="17" spans="1:7" x14ac:dyDescent="0.2">
      <c r="A17" s="84" t="s">
        <v>42</v>
      </c>
      <c r="B17" s="5">
        <v>30</v>
      </c>
      <c r="C17" s="5">
        <v>27</v>
      </c>
      <c r="D17" s="5">
        <v>3</v>
      </c>
      <c r="E17" s="5">
        <v>65</v>
      </c>
      <c r="F17" s="5">
        <v>61</v>
      </c>
      <c r="G17" s="5">
        <v>4</v>
      </c>
    </row>
    <row r="18" spans="1:7" x14ac:dyDescent="0.2">
      <c r="A18" s="38" t="s">
        <v>50</v>
      </c>
      <c r="B18" s="62">
        <v>65378</v>
      </c>
      <c r="C18" s="62">
        <v>32689</v>
      </c>
      <c r="D18" s="62">
        <v>32689</v>
      </c>
      <c r="E18" s="62">
        <v>107192</v>
      </c>
      <c r="F18" s="62">
        <v>53596</v>
      </c>
      <c r="G18" s="62">
        <v>53596</v>
      </c>
    </row>
    <row r="19" spans="1:7" x14ac:dyDescent="0.2">
      <c r="A19" s="131" t="s">
        <v>158</v>
      </c>
      <c r="B19" s="114"/>
      <c r="C19" s="114"/>
      <c r="D19" s="114"/>
      <c r="E19" s="114"/>
      <c r="F19" s="114"/>
      <c r="G19" s="114"/>
    </row>
  </sheetData>
  <mergeCells count="4">
    <mergeCell ref="A2:A3"/>
    <mergeCell ref="B2:D2"/>
    <mergeCell ref="E2:G2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2023-02-10T02:28:32Z</dcterms:created>
  <dcterms:modified xsi:type="dcterms:W3CDTF">2023-03-22T03:38:56Z</dcterms:modified>
</cp:coreProperties>
</file>